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5490" tabRatio="929" firstSheet="1" activeTab="2"/>
  </bookViews>
  <sheets>
    <sheet name="PLUS MINUS THROUGH 3" sheetId="1" r:id="rId1"/>
    <sheet name="BY DRAFT ROUND" sheetId="2" r:id="rId2"/>
    <sheet name="THROUGH 3RD ROUND GAMES" sheetId="3" r:id="rId3"/>
    <sheet name="Plus Minus Recalc" sheetId="4" r:id="rId4"/>
    <sheet name="STANDINGS EXPECTED SCORE" sheetId="5" r:id="rId5"/>
  </sheets>
  <definedNames>
    <definedName name="_Fill" hidden="1">'THROUGH 3RD ROUND GAMES'!#REF!</definedName>
    <definedName name="_Key1" hidden="1">'THROUGH 3RD ROUND GAMES'!#REF!</definedName>
    <definedName name="_Key2" hidden="1">'THROUGH 3RD ROUND GAMES'!#REF!</definedName>
    <definedName name="_Order1" hidden="1">255</definedName>
    <definedName name="_Order2" hidden="1">255</definedName>
    <definedName name="_Sort" hidden="1">'THROUGH 3RD ROUND GAMES'!#REF!</definedName>
    <definedName name="ExternalData_1" localSheetId="2">'THROUGH 3RD ROUND GAMES'!#REF!</definedName>
    <definedName name="_xlnm.Print_Area" localSheetId="3">'Plus Minus Recalc'!$A$1:$J$20</definedName>
    <definedName name="_xlnm.Print_Area" localSheetId="4">'STANDINGS EXPECTED SCORE'!$A$1:$J$20</definedName>
    <definedName name="_xlnm.Print_Area" localSheetId="2">'THROUGH 3RD ROUND GAMES'!$A$3:$Q$288</definedName>
    <definedName name="_xlnm.Print_Titles" localSheetId="2">'THROUGH 3RD ROUND GAMES'!$1:$2</definedName>
  </definedNames>
  <calcPr fullCalcOnLoad="1" iterate="1" iterateCount="50" iterateDelta="0.001"/>
  <pivotCaches>
    <pivotCache cacheId="6" r:id="rId6"/>
  </pivotCaches>
</workbook>
</file>

<file path=xl/sharedStrings.xml><?xml version="1.0" encoding="utf-8"?>
<sst xmlns="http://schemas.openxmlformats.org/spreadsheetml/2006/main" count="3472" uniqueCount="420">
  <si>
    <t>Plyr #</t>
  </si>
  <si>
    <t>Num</t>
  </si>
  <si>
    <t>Avg</t>
  </si>
  <si>
    <t>Team</t>
  </si>
  <si>
    <t>Rnd</t>
  </si>
  <si>
    <t>Drafter</t>
  </si>
  <si>
    <t>Player Name</t>
  </si>
  <si>
    <t>Rgn</t>
  </si>
  <si>
    <t>E</t>
  </si>
  <si>
    <t>S</t>
  </si>
  <si>
    <t>W</t>
  </si>
  <si>
    <t>Jordan Adams</t>
  </si>
  <si>
    <t>UCLA</t>
  </si>
  <si>
    <t>Pitt</t>
  </si>
  <si>
    <t>Kyle Anderson</t>
  </si>
  <si>
    <t>Keith Appling</t>
  </si>
  <si>
    <t>MW</t>
  </si>
  <si>
    <t>Ryan Arcidiacono</t>
  </si>
  <si>
    <t>Villanova</t>
  </si>
  <si>
    <t>Wichita St</t>
  </si>
  <si>
    <t>Oregon</t>
  </si>
  <si>
    <t>Brandon Ashley</t>
  </si>
  <si>
    <t>Arizona</t>
  </si>
  <si>
    <t>Iowa St</t>
  </si>
  <si>
    <t>Cameron Bairstow</t>
  </si>
  <si>
    <t>Ron Baker</t>
  </si>
  <si>
    <t>Gonzaga</t>
  </si>
  <si>
    <t>Antonio Barton</t>
  </si>
  <si>
    <t>Memphis</t>
  </si>
  <si>
    <t>Chane Behanan</t>
  </si>
  <si>
    <t>Louisville</t>
  </si>
  <si>
    <t>James Bell</t>
  </si>
  <si>
    <t>Wisconsin</t>
  </si>
  <si>
    <t>Sim Bhullar</t>
  </si>
  <si>
    <t>Albany</t>
  </si>
  <si>
    <t>Tarik Black</t>
  </si>
  <si>
    <t>Wayne Blackshear</t>
  </si>
  <si>
    <t>Askia Booker</t>
  </si>
  <si>
    <t>Florida</t>
  </si>
  <si>
    <t>Rob Brandenberg</t>
  </si>
  <si>
    <t>VCU</t>
  </si>
  <si>
    <t>Markel Brown</t>
  </si>
  <si>
    <t>Ben Brust</t>
  </si>
  <si>
    <t>UNC</t>
  </si>
  <si>
    <t>Michigan</t>
  </si>
  <si>
    <t>Siyani Chambers</t>
  </si>
  <si>
    <t>Harvard</t>
  </si>
  <si>
    <t>Austin Chatman</t>
  </si>
  <si>
    <t>Creighton</t>
  </si>
  <si>
    <t>Rakeem Christmas</t>
  </si>
  <si>
    <t>Syracuse</t>
  </si>
  <si>
    <t>Cameron Clark</t>
  </si>
  <si>
    <t>Oklahoma</t>
  </si>
  <si>
    <t>DaJuan Coleman</t>
  </si>
  <si>
    <t>Quinn Cook</t>
  </si>
  <si>
    <t>Duke</t>
  </si>
  <si>
    <t>Trevor Cooney</t>
  </si>
  <si>
    <t>Tekele Cotton</t>
  </si>
  <si>
    <t>Aaron Craft</t>
  </si>
  <si>
    <t>Chris Crawford</t>
  </si>
  <si>
    <t>Cincinnati</t>
  </si>
  <si>
    <t>Branden Dawson</t>
  </si>
  <si>
    <t>Sam Dekker</t>
  </si>
  <si>
    <t>Spencer Dinwiddie</t>
  </si>
  <si>
    <t>Damyean Dotson</t>
  </si>
  <si>
    <t>Sam Dower</t>
  </si>
  <si>
    <t>Cleanthony Early</t>
  </si>
  <si>
    <t>Melvin Ejim</t>
  </si>
  <si>
    <t>Perry Ellis</t>
  </si>
  <si>
    <t>Kansas</t>
  </si>
  <si>
    <t>Dwayne Evans</t>
  </si>
  <si>
    <t>C.J. Fair</t>
  </si>
  <si>
    <t>Phil Forte</t>
  </si>
  <si>
    <t>San Diego St</t>
  </si>
  <si>
    <t>Michael Frazier II</t>
  </si>
  <si>
    <t>Grant Gibbs</t>
  </si>
  <si>
    <t>Thomas Gipson</t>
  </si>
  <si>
    <t>Kansas St</t>
  </si>
  <si>
    <t>Shaq Goodwin</t>
  </si>
  <si>
    <t>Jerami Grant</t>
  </si>
  <si>
    <t>Luke Hancock</t>
  </si>
  <si>
    <t>Montrezl Harrell</t>
  </si>
  <si>
    <t>Gary Harris</t>
  </si>
  <si>
    <t>Buddy Hield</t>
  </si>
  <si>
    <t>Darrun Hilliard</t>
  </si>
  <si>
    <t>Peter Hooley</t>
  </si>
  <si>
    <t>Joe Jackson</t>
  </si>
  <si>
    <t>Justin Jackson</t>
  </si>
  <si>
    <t>Traevon Jackson</t>
  </si>
  <si>
    <t>Amile Jefferson</t>
  </si>
  <si>
    <t>Jordair Jett</t>
  </si>
  <si>
    <t>Brice Johnson</t>
  </si>
  <si>
    <t>Durand Johnson</t>
  </si>
  <si>
    <t>Geron Johnson</t>
  </si>
  <si>
    <t>Melvin Johnson</t>
  </si>
  <si>
    <t>Nick Johnson</t>
  </si>
  <si>
    <t>Xavier Johnson</t>
  </si>
  <si>
    <t>Frank Kaminsky</t>
  </si>
  <si>
    <t>Przemek Karnowski</t>
  </si>
  <si>
    <t>Sean Kilpatrick</t>
  </si>
  <si>
    <t>Alex Kirk</t>
  </si>
  <si>
    <t>Rob Loe</t>
  </si>
  <si>
    <t>Jahenns Manigat</t>
  </si>
  <si>
    <t>James Michael McAdoo</t>
  </si>
  <si>
    <t>Mike McCall Jr.</t>
  </si>
  <si>
    <t>Doug McDermott</t>
  </si>
  <si>
    <t>Leslie McDonald</t>
  </si>
  <si>
    <t>Steve Moundou-Missi</t>
  </si>
  <si>
    <t>Jordan Morgan</t>
  </si>
  <si>
    <t>Mike Moser</t>
  </si>
  <si>
    <t>Daniel Mullings</t>
  </si>
  <si>
    <t>Le'Bryan Nash</t>
  </si>
  <si>
    <t>Tshilidzi Nephawe</t>
  </si>
  <si>
    <t>Georges Niang</t>
  </si>
  <si>
    <t>JJ O'Brien</t>
  </si>
  <si>
    <t>Marcus Paige</t>
  </si>
  <si>
    <t>Kevin Pangos</t>
  </si>
  <si>
    <t>Lamar Patterson</t>
  </si>
  <si>
    <t>Adreian Payne</t>
  </si>
  <si>
    <t>JayVaughn Pinkston</t>
  </si>
  <si>
    <t>Norman Powell</t>
  </si>
  <si>
    <t>Casey Prather</t>
  </si>
  <si>
    <t>Juvonte Reddic</t>
  </si>
  <si>
    <t>Laurent Rivard</t>
  </si>
  <si>
    <t>James Robinson</t>
  </si>
  <si>
    <t>Glenn Robinson III</t>
  </si>
  <si>
    <t>LaQuinton Ross</t>
  </si>
  <si>
    <t>Titus Rubles</t>
  </si>
  <si>
    <t>Wesley Saunders</t>
  </si>
  <si>
    <t>Josh Scott</t>
  </si>
  <si>
    <t>Shannon Scott</t>
  </si>
  <si>
    <t>Winston Shepard</t>
  </si>
  <si>
    <t>Marcus Smart</t>
  </si>
  <si>
    <t>Russ Smith</t>
  </si>
  <si>
    <t>Shane Southwell</t>
  </si>
  <si>
    <t>Will Spradling</t>
  </si>
  <si>
    <t>Nik Stauskas</t>
  </si>
  <si>
    <t>Rasheed Sulaimon</t>
  </si>
  <si>
    <t>Kaleb Tarczewski</t>
  </si>
  <si>
    <t>Xavier Thames</t>
  </si>
  <si>
    <t>Naadir Tharpe</t>
  </si>
  <si>
    <t>Sam Thompson</t>
  </si>
  <si>
    <t>J.P. Tokoto</t>
  </si>
  <si>
    <t>Travis Trice</t>
  </si>
  <si>
    <t>Denzel Valentine</t>
  </si>
  <si>
    <t>T.J. Warren</t>
  </si>
  <si>
    <t>David Wear</t>
  </si>
  <si>
    <t>Travis Wear</t>
  </si>
  <si>
    <t>Briante Weber</t>
  </si>
  <si>
    <t>Nick Wiggins</t>
  </si>
  <si>
    <t>Scottie Wilbekin</t>
  </si>
  <si>
    <t>Amir Williams</t>
  </si>
  <si>
    <t>Brian Williams</t>
  </si>
  <si>
    <t>Kendall Williams</t>
  </si>
  <si>
    <t>Ethan Wragge</t>
  </si>
  <si>
    <t>Cameron Wright</t>
  </si>
  <si>
    <t>Will Yeguete</t>
  </si>
  <si>
    <t>Patric Young</t>
  </si>
  <si>
    <t>Talib Zanna</t>
  </si>
  <si>
    <t>TREVINO</t>
  </si>
  <si>
    <t>HAMMER</t>
  </si>
  <si>
    <t>SID</t>
  </si>
  <si>
    <t>SEYMOUR</t>
  </si>
  <si>
    <t>STENZEL</t>
  </si>
  <si>
    <t>MATT</t>
  </si>
  <si>
    <t>KRAUT</t>
  </si>
  <si>
    <t>KREMER</t>
  </si>
  <si>
    <t>NOFFKE</t>
  </si>
  <si>
    <t>KEUPER</t>
  </si>
  <si>
    <t>LEHMAN</t>
  </si>
  <si>
    <t>Jordan Aaron</t>
  </si>
  <si>
    <t>WI-Milwaukee</t>
  </si>
  <si>
    <t>Spike Albrecht</t>
  </si>
  <si>
    <t>Lawrence Alexander</t>
  </si>
  <si>
    <t>N Dakota St</t>
  </si>
  <si>
    <t>Bryce Alford</t>
  </si>
  <si>
    <t>Wofford</t>
  </si>
  <si>
    <t>Michael Alvarado</t>
  </si>
  <si>
    <t>Manhattan</t>
  </si>
  <si>
    <t>Justin Anderson</t>
  </si>
  <si>
    <t>Virginia</t>
  </si>
  <si>
    <t>Delaware</t>
  </si>
  <si>
    <t>MI State</t>
  </si>
  <si>
    <t>Isaiah Armwood</t>
  </si>
  <si>
    <t>G Washington</t>
  </si>
  <si>
    <t>N Mexico St</t>
  </si>
  <si>
    <t>Will Artino</t>
  </si>
  <si>
    <t>Isaiah Austin</t>
  </si>
  <si>
    <t>Baylor</t>
  </si>
  <si>
    <t>BYU</t>
  </si>
  <si>
    <t>Jordan Bachynski</t>
  </si>
  <si>
    <t>AZ State</t>
  </si>
  <si>
    <t>New Mexico</t>
  </si>
  <si>
    <t>N C State</t>
  </si>
  <si>
    <t>Saint Louis</t>
  </si>
  <si>
    <t>Tenn</t>
  </si>
  <si>
    <t>Kadeem Batts</t>
  </si>
  <si>
    <t>Providence</t>
  </si>
  <si>
    <t>George Beamon</t>
  </si>
  <si>
    <t>Gary Bell</t>
  </si>
  <si>
    <t>DeAndre Bembry</t>
  </si>
  <si>
    <t>St Joseph</t>
  </si>
  <si>
    <t>Cal Poly</t>
  </si>
  <si>
    <t>Davion Berry</t>
  </si>
  <si>
    <t>Weber State</t>
  </si>
  <si>
    <t>Nebraska</t>
  </si>
  <si>
    <t>Marshall Bjorklund</t>
  </si>
  <si>
    <t>Ryan Boatright</t>
  </si>
  <si>
    <t>U Conn</t>
  </si>
  <si>
    <t>Colorado</t>
  </si>
  <si>
    <t>Taylor Braun</t>
  </si>
  <si>
    <t>Stanford</t>
  </si>
  <si>
    <t>Nate Britt</t>
  </si>
  <si>
    <t>Malcolm Brogdon</t>
  </si>
  <si>
    <t>Devin Brooks</t>
  </si>
  <si>
    <t>Anthony Brown</t>
  </si>
  <si>
    <t>David Brown</t>
  </si>
  <si>
    <t>W Michigan</t>
  </si>
  <si>
    <t>OK State</t>
  </si>
  <si>
    <t>Mercer</t>
  </si>
  <si>
    <t>Jason Calliste</t>
  </si>
  <si>
    <t>Josh Cameron</t>
  </si>
  <si>
    <t>Coastal Car</t>
  </si>
  <si>
    <t>Matt Carlino</t>
  </si>
  <si>
    <t>Jahii Carson</t>
  </si>
  <si>
    <t>Darius Carter</t>
  </si>
  <si>
    <t>Sampson Carter</t>
  </si>
  <si>
    <t>U Mass</t>
  </si>
  <si>
    <t>Kyle Casey</t>
  </si>
  <si>
    <t>N.C. Central</t>
  </si>
  <si>
    <t>Kenny Chery</t>
  </si>
  <si>
    <t>Karl Cochran</t>
  </si>
  <si>
    <t>Kyle Collinsworth</t>
  </si>
  <si>
    <t>Glenn Cosey</t>
  </si>
  <si>
    <t>E Kentucky</t>
  </si>
  <si>
    <t>Matt Costello</t>
  </si>
  <si>
    <t>Bryce Cotton</t>
  </si>
  <si>
    <t>Isaiah Cousins</t>
  </si>
  <si>
    <t>Ohio State</t>
  </si>
  <si>
    <t>Maurice Creek</t>
  </si>
  <si>
    <t>Texas</t>
  </si>
  <si>
    <t>Willie Cauley-Stein</t>
  </si>
  <si>
    <t>Kentucky</t>
  </si>
  <si>
    <t>Brandyn Curry</t>
  </si>
  <si>
    <t>DeAndre Daniels</t>
  </si>
  <si>
    <t>Josh Davis</t>
  </si>
  <si>
    <t>Trey Davis</t>
  </si>
  <si>
    <t>Andre Dawkins</t>
  </si>
  <si>
    <t>Michael Dixon Jr.</t>
  </si>
  <si>
    <t>Joel Embiid</t>
  </si>
  <si>
    <t>Dylan Ennis</t>
  </si>
  <si>
    <t>Tyler Ennis</t>
  </si>
  <si>
    <t>Maxie Esho</t>
  </si>
  <si>
    <t>Tulsa</t>
  </si>
  <si>
    <t>Chris Eversley</t>
  </si>
  <si>
    <t>Javan Felix</t>
  </si>
  <si>
    <t>Josh Fortune</t>
  </si>
  <si>
    <t>Marcus Foster</t>
  </si>
  <si>
    <t>Dorian Finney-Smith</t>
  </si>
  <si>
    <t>Nikola Gajic</t>
  </si>
  <si>
    <t>S.F. Austin</t>
  </si>
  <si>
    <t>Langston Galloway</t>
  </si>
  <si>
    <t>Patricio Garino</t>
  </si>
  <si>
    <t>Josh Gasser</t>
  </si>
  <si>
    <t>Niels Giffey</t>
  </si>
  <si>
    <t>Anthony Gill</t>
  </si>
  <si>
    <t>Jonathan Gilling</t>
  </si>
  <si>
    <t>Warren Gillis</t>
  </si>
  <si>
    <t>Aaron Gordon</t>
  </si>
  <si>
    <t>Derrick Gordon</t>
  </si>
  <si>
    <t>Langston Hall</t>
  </si>
  <si>
    <t>Joe Harris</t>
  </si>
  <si>
    <t>Tyler Harris</t>
  </si>
  <si>
    <t>Aaron Harrison</t>
  </si>
  <si>
    <t>Andrew Harrison</t>
  </si>
  <si>
    <t>Josh Hart</t>
  </si>
  <si>
    <t>Tyler Haws</t>
  </si>
  <si>
    <t>Nigel Hayes</t>
  </si>
  <si>
    <t>Desmond Haymon</t>
  </si>
  <si>
    <t>LaDontae Henton</t>
  </si>
  <si>
    <t>Brady Heslip</t>
  </si>
  <si>
    <t>Kasey Hill</t>
  </si>
  <si>
    <t>Rondae Hollis-Jefferson</t>
  </si>
  <si>
    <t>Dustin Hogue</t>
  </si>
  <si>
    <t>Jonathan Holmes</t>
  </si>
  <si>
    <t>Rodney Hood</t>
  </si>
  <si>
    <t>Josh Huestis</t>
  </si>
  <si>
    <t>Jeremy Ingram</t>
  </si>
  <si>
    <t>Zak Irvin</t>
  </si>
  <si>
    <t>Cory Jefferson</t>
  </si>
  <si>
    <t>Dakari Johnson</t>
  </si>
  <si>
    <t>Chris Jones</t>
  </si>
  <si>
    <t>Kenny Kaminski</t>
  </si>
  <si>
    <t>Halil Kanacevic</t>
  </si>
  <si>
    <t>DeAndre Kane</t>
  </si>
  <si>
    <t>Dayton</t>
  </si>
  <si>
    <t>Kyle Kelm</t>
  </si>
  <si>
    <t>Cady Lalanne</t>
  </si>
  <si>
    <t>Kevin Larsen</t>
  </si>
  <si>
    <t>Zach LaVine</t>
  </si>
  <si>
    <t>Caris LeVert</t>
  </si>
  <si>
    <t>Naz Long</t>
  </si>
  <si>
    <t>Shawn Long</t>
  </si>
  <si>
    <t>LA Lafayette</t>
  </si>
  <si>
    <t>Johnathan Loyd</t>
  </si>
  <si>
    <t>Chadrack Lufile</t>
  </si>
  <si>
    <t>Jermaine Marshall</t>
  </si>
  <si>
    <t>Frank Mason</t>
  </si>
  <si>
    <t>Jeronne Maymon</t>
  </si>
  <si>
    <t>Bryant Mbamalu</t>
  </si>
  <si>
    <t>Austin McBroom</t>
  </si>
  <si>
    <t>T.J. McConnell</t>
  </si>
  <si>
    <t>Joe McDonald</t>
  </si>
  <si>
    <t>Jordan McRae</t>
  </si>
  <si>
    <t>Kennedy Meeks</t>
  </si>
  <si>
    <t>Eric Mika</t>
  </si>
  <si>
    <t>Akil Mitchell</t>
  </si>
  <si>
    <t>Shabazz Napier</t>
  </si>
  <si>
    <t>Daniel Ochefu</t>
  </si>
  <si>
    <t>Devin Oliver</t>
  </si>
  <si>
    <t>Royce O'Neale</t>
  </si>
  <si>
    <t>Jabari Parker</t>
  </si>
  <si>
    <t>Jacob Parker</t>
  </si>
  <si>
    <t>Tony Parker</t>
  </si>
  <si>
    <t>Elfrid Payton</t>
  </si>
  <si>
    <t>London Perrantes</t>
  </si>
  <si>
    <t>Terran Petteway</t>
  </si>
  <si>
    <t>Dyshawn Pierre</t>
  </si>
  <si>
    <t>Dwayne Polee II</t>
  </si>
  <si>
    <t>Dwight Powell</t>
  </si>
  <si>
    <t>Raphiael Putney</t>
  </si>
  <si>
    <t>Chasson Randle</t>
  </si>
  <si>
    <t>Julius Randle</t>
  </si>
  <si>
    <t>Josh Richardson</t>
  </si>
  <si>
    <t>Cameron Ridley</t>
  </si>
  <si>
    <t>Ronald Roberts, Jr.</t>
  </si>
  <si>
    <t>Terry Rozier</t>
  </si>
  <si>
    <t>Devon Saddler</t>
  </si>
  <si>
    <t>Jermaine Sanders</t>
  </si>
  <si>
    <t>Kethan Savage</t>
  </si>
  <si>
    <t>Wayne Selden, Jr.</t>
  </si>
  <si>
    <t>Shavon Shields</t>
  </si>
  <si>
    <t>Matt Shrigley</t>
  </si>
  <si>
    <t>Jordan Sibert</t>
  </si>
  <si>
    <t>Rashad Smith</t>
  </si>
  <si>
    <t>Lenzelle Smith Jr.</t>
  </si>
  <si>
    <t>Ryan Spangler</t>
  </si>
  <si>
    <t>Jarnell Stokes</t>
  </si>
  <si>
    <t>Isaiah Taylor</t>
  </si>
  <si>
    <t>Matt Thomas</t>
  </si>
  <si>
    <t>Jarvis Threatt</t>
  </si>
  <si>
    <t>Mike Tobey</t>
  </si>
  <si>
    <t>Ralston Turner</t>
  </si>
  <si>
    <t>Davon Usher</t>
  </si>
  <si>
    <t>Fred VanVleet</t>
  </si>
  <si>
    <t>Corey Walden</t>
  </si>
  <si>
    <t>Deshaunt Walker</t>
  </si>
  <si>
    <t>Thomas Walkup</t>
  </si>
  <si>
    <t>Derrick Walton Jr.</t>
  </si>
  <si>
    <t>Shayne Whittington</t>
  </si>
  <si>
    <t>Andrew Wiggins</t>
  </si>
  <si>
    <t>Chaz Williams</t>
  </si>
  <si>
    <t>Elijah Wilson</t>
  </si>
  <si>
    <t>James Woodard</t>
  </si>
  <si>
    <t>Jordan Woodard</t>
  </si>
  <si>
    <t>TrayVonn Wright</t>
  </si>
  <si>
    <t>Gabe York</t>
  </si>
  <si>
    <t>James Young</t>
  </si>
  <si>
    <t>Joseph Young</t>
  </si>
  <si>
    <t>Treveon Graham</t>
  </si>
  <si>
    <t>Avery Dingman</t>
  </si>
  <si>
    <t>Stephan Van Tresse</t>
  </si>
  <si>
    <t>out</t>
  </si>
  <si>
    <t>GM 1</t>
  </si>
  <si>
    <t>GM 2</t>
  </si>
  <si>
    <t>Total</t>
  </si>
  <si>
    <t>Current</t>
  </si>
  <si>
    <t>Players</t>
  </si>
  <si>
    <t>Expected</t>
  </si>
  <si>
    <t>Forecasted</t>
  </si>
  <si>
    <t>Pos</t>
  </si>
  <si>
    <t>Points</t>
  </si>
  <si>
    <t>Lost</t>
  </si>
  <si>
    <t>Pts</t>
  </si>
  <si>
    <t>GM 3</t>
  </si>
  <si>
    <t>Grand Total</t>
  </si>
  <si>
    <t>Trny</t>
  </si>
  <si>
    <t>GP</t>
  </si>
  <si>
    <t>+/--</t>
  </si>
  <si>
    <t>Draft</t>
  </si>
  <si>
    <t>Sd</t>
  </si>
  <si>
    <t>Sum of +/--</t>
  </si>
  <si>
    <t>Players Drafted</t>
  </si>
  <si>
    <t>Above Reg</t>
  </si>
  <si>
    <t>At or Below</t>
  </si>
  <si>
    <t>Reg Ssn Avg</t>
  </si>
  <si>
    <t xml:space="preserve">Adjusted for </t>
  </si>
  <si>
    <t>above / below</t>
  </si>
  <si>
    <t>reg season</t>
  </si>
  <si>
    <t xml:space="preserve">+/- </t>
  </si>
  <si>
    <t>Up / Down</t>
  </si>
  <si>
    <t>Recalculated</t>
  </si>
  <si>
    <t>From Current</t>
  </si>
  <si>
    <t xml:space="preserve"> + 1</t>
  </si>
  <si>
    <t>&lt; 1 &gt;</t>
  </si>
  <si>
    <t xml:space="preserve">&lt; 3 &gt; </t>
  </si>
  <si>
    <t>GM 4</t>
  </si>
  <si>
    <t>PLUS MINUS AFTER 3</t>
  </si>
  <si>
    <t>Game 4</t>
  </si>
  <si>
    <t>STANDINGS after 3rd Round - Forecast for after 4th game</t>
  </si>
  <si>
    <t>+/- Recalc after 3 games in</t>
  </si>
  <si>
    <t xml:space="preserve"> + 3</t>
  </si>
  <si>
    <t>+ 1</t>
  </si>
  <si>
    <t>&lt; 4 &gt;</t>
  </si>
  <si>
    <t>3 games</t>
  </si>
  <si>
    <t xml:space="preserve"> + 2</t>
  </si>
  <si>
    <t xml:space="preserve"> &lt; 1 &gt;</t>
  </si>
  <si>
    <t>same</t>
  </si>
  <si>
    <t>Behind</t>
  </si>
  <si>
    <t>Remain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</si>
</sst>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sz val="14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166" fontId="0" fillId="0" borderId="0" xfId="0" applyAlignment="1">
      <alignment/>
    </xf>
    <xf numFmtId="166" fontId="0" fillId="0" borderId="0" xfId="0" applyAlignment="1">
      <alignment horizontal="center"/>
    </xf>
    <xf numFmtId="167" fontId="0" fillId="0" borderId="0" xfId="0" applyNumberFormat="1" applyAlignment="1">
      <alignment/>
    </xf>
    <xf numFmtId="166" fontId="6" fillId="0" borderId="0" xfId="0" applyFont="1" applyAlignment="1">
      <alignment horizontal="center"/>
    </xf>
    <xf numFmtId="166" fontId="7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6" fontId="9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0" fillId="0" borderId="0" xfId="0" applyFont="1" applyAlignment="1">
      <alignment horizontal="center"/>
    </xf>
    <xf numFmtId="166" fontId="11" fillId="0" borderId="0" xfId="0" applyFont="1" applyAlignment="1">
      <alignment horizontal="center"/>
    </xf>
    <xf numFmtId="166" fontId="11" fillId="0" borderId="0" xfId="0" applyFont="1" applyAlignment="1">
      <alignment/>
    </xf>
    <xf numFmtId="166" fontId="12" fillId="0" borderId="2" xfId="0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3" borderId="2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8" fillId="0" borderId="2" xfId="0" applyFont="1" applyBorder="1" applyAlignment="1">
      <alignment/>
    </xf>
    <xf numFmtId="166" fontId="8" fillId="0" borderId="0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6" fontId="0" fillId="0" borderId="3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" fontId="14" fillId="2" borderId="1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2" xfId="0" applyNumberForma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2" fillId="2" borderId="8" xfId="0" applyNumberFormat="1" applyFont="1" applyFill="1" applyBorder="1" applyAlignment="1" quotePrefix="1">
      <alignment horizontal="center"/>
    </xf>
    <xf numFmtId="1" fontId="16" fillId="0" borderId="1" xfId="0" applyNumberFormat="1" applyFont="1" applyBorder="1" applyAlignment="1">
      <alignment horizontal="center"/>
    </xf>
    <xf numFmtId="166" fontId="7" fillId="0" borderId="9" xfId="0" applyFont="1" applyBorder="1" applyAlignment="1">
      <alignment horizontal="center"/>
    </xf>
    <xf numFmtId="166" fontId="0" fillId="0" borderId="9" xfId="0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166" fontId="11" fillId="0" borderId="0" xfId="0" applyFont="1" applyAlignment="1" quotePrefix="1">
      <alignment horizontal="center"/>
    </xf>
    <xf numFmtId="166" fontId="8" fillId="0" borderId="2" xfId="0" applyFont="1" applyBorder="1" applyAlignment="1" quotePrefix="1">
      <alignment horizontal="center"/>
    </xf>
    <xf numFmtId="166" fontId="13" fillId="0" borderId="0" xfId="0" applyFont="1" applyAlignment="1">
      <alignment horizontal="center"/>
    </xf>
    <xf numFmtId="166" fontId="18" fillId="0" borderId="13" xfId="0" applyFont="1" applyFill="1" applyBorder="1" applyAlignment="1">
      <alignment horizontal="center"/>
    </xf>
    <xf numFmtId="166" fontId="8" fillId="0" borderId="2" xfId="0" applyFont="1" applyBorder="1" applyAlignment="1">
      <alignment horizontal="center"/>
    </xf>
    <xf numFmtId="166" fontId="13" fillId="0" borderId="0" xfId="0" applyFont="1" applyAlignment="1">
      <alignment horizontal="center"/>
    </xf>
    <xf numFmtId="166" fontId="9" fillId="0" borderId="0" xfId="0" applyFont="1" applyAlignment="1" quotePrefix="1">
      <alignment horizontal="center" vertical="center"/>
    </xf>
    <xf numFmtId="166" fontId="0" fillId="0" borderId="0" xfId="0" applyAlignment="1">
      <alignment/>
    </xf>
    <xf numFmtId="166" fontId="11" fillId="0" borderId="0" xfId="0" applyFont="1" applyAlignment="1">
      <alignment horizontal="center"/>
    </xf>
    <xf numFmtId="166" fontId="10" fillId="0" borderId="0" xfId="0" applyFont="1" applyAlignment="1">
      <alignment horizontal="center"/>
    </xf>
    <xf numFmtId="166" fontId="9" fillId="0" borderId="0" xfId="0" applyFont="1" applyAlignment="1">
      <alignment horizontal="center" vertical="center"/>
    </xf>
    <xf numFmtId="166" fontId="17" fillId="0" borderId="0" xfId="0" applyFont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2" fillId="4" borderId="2" xfId="0" applyFont="1" applyFill="1" applyBorder="1" applyAlignment="1">
      <alignment horizontal="center"/>
    </xf>
    <xf numFmtId="166" fontId="19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288" sheet="THROUGH 3RD ROUND GAMES"/>
  </cacheSource>
  <cacheFields count="17">
    <cacheField name="Rnd">
      <sharedItems containsSemiMixedTypes="0" containsString="0" containsMixedTypes="0" containsNumber="1" containsInteger="1" count="26">
        <n v="5"/>
        <n v="15"/>
        <n v="22"/>
        <n v="24"/>
        <n v="25"/>
        <n v="18"/>
        <n v="14"/>
        <n v="13"/>
        <n v="17"/>
        <n v="11"/>
        <n v="21"/>
        <n v="26"/>
        <n v="23"/>
        <n v="4"/>
        <n v="20"/>
        <n v="1"/>
        <n v="2"/>
        <n v="3"/>
        <n v="7"/>
        <n v="12"/>
        <n v="8"/>
        <n v="19"/>
        <n v="10"/>
        <n v="16"/>
        <n v="6"/>
        <n v="9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1">
        <s v="TREVINO"/>
        <s v="MATT"/>
        <s v="KRAUT"/>
        <s v="KREMER"/>
        <s v="HAMMER"/>
        <s v="SID"/>
        <s v="KEUPER"/>
        <s v="NOFFKE"/>
        <s v="STENZEL"/>
        <s v="SEYMOUR"/>
        <s v="LEHMAN"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d">
      <sharedItems containsSemiMixedTypes="0" containsString="0" containsMixedTypes="0" containsNumber="1" containsInteger="1" count="16">
        <n v="5"/>
        <n v="16"/>
        <n v="13"/>
        <n v="9"/>
        <n v="12"/>
        <n v="3"/>
        <n v="8"/>
        <n v="14"/>
        <n v="11"/>
        <n v="10"/>
        <n v="6"/>
        <n v="2"/>
        <n v="1"/>
        <n v="15"/>
        <n v="4"/>
        <n v="7"/>
      </sharedItems>
    </cacheField>
    <cacheField name="Rgn">
      <sharedItems containsMixedTypes="0" count="4">
        <s v="E"/>
        <s v="MW"/>
        <s v="S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18"/>
        <n v="13"/>
        <n v="9"/>
        <n v="0"/>
        <n v="6"/>
        <n v="2"/>
        <n v="21"/>
        <n v="20"/>
        <n v="14"/>
        <n v="16"/>
        <n v="10"/>
        <n v="7"/>
        <n v="12"/>
        <n v="11"/>
        <n v="5"/>
        <n v="15"/>
        <n v="3"/>
        <n v="17"/>
        <n v="24"/>
        <n v="19"/>
        <n v="8"/>
        <n v="28"/>
        <n v="36"/>
        <n v="25"/>
        <n v="4"/>
        <n v="23"/>
        <n v="22"/>
        <n v="26"/>
        <n v="30"/>
        <n v="41"/>
      </sharedItems>
    </cacheField>
    <cacheField name="GM 2">
      <sharedItems containsMixedTypes="1" containsNumber="1" containsInteger="1" count="30">
        <s v="out"/>
        <n v="22"/>
        <n v="10"/>
        <n v="12"/>
        <n v="11"/>
        <n v="7"/>
        <n v="3"/>
        <n v="14"/>
        <n v="19"/>
        <n v="24"/>
        <n v="0"/>
        <n v="5"/>
        <n v="15"/>
        <n v="18"/>
        <n v="2"/>
        <n v="13"/>
        <n v="4"/>
        <n v="16"/>
        <n v="8"/>
        <n v="6"/>
        <n v="21"/>
        <n v="26"/>
        <n v="17"/>
        <n v="9"/>
        <n v="31"/>
        <n v="20"/>
        <n v="1"/>
        <n v="29"/>
        <n v="30"/>
        <n v="25"/>
      </sharedItems>
    </cacheField>
    <cacheField name="GM 3">
      <sharedItems containsMixedTypes="1" containsNumber="1" containsInteger="1" count="26">
        <s v="out"/>
        <n v="34"/>
        <n v="0"/>
        <n v="7"/>
        <n v="16"/>
        <n v="17"/>
        <n v="4"/>
        <n v="3"/>
        <n v="23"/>
        <n v="6"/>
        <n v="15"/>
        <n v="19"/>
        <n v="24"/>
        <n v="2"/>
        <n v="11"/>
        <n v="21"/>
        <n v="13"/>
        <n v="5"/>
        <n v="8"/>
        <n v="14"/>
        <n v="12"/>
        <n v="25"/>
        <n v="27"/>
        <n v="9"/>
        <n v="10"/>
        <n v="18"/>
      </sharedItems>
    </cacheField>
    <cacheField name="GM 4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1"/>
        <n v="2"/>
        <n v="3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2">
        <item x="4"/>
        <item x="6"/>
        <item x="2"/>
        <item x="3"/>
        <item x="10"/>
        <item x="1"/>
        <item x="7"/>
        <item x="9"/>
        <item x="5"/>
        <item x="8"/>
        <item x="0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+/--" fld="16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26" sqref="G26"/>
    </sheetView>
  </sheetViews>
  <sheetFormatPr defaultColWidth="9.140625" defaultRowHeight="12.75"/>
  <cols>
    <col min="1" max="1" width="10.57421875" style="0" bestFit="1" customWidth="1"/>
    <col min="2" max="2" width="5.140625" style="0" bestFit="1" customWidth="1"/>
  </cols>
  <sheetData>
    <row r="1" ht="12.75">
      <c r="D1" t="s">
        <v>407</v>
      </c>
    </row>
    <row r="3" spans="1:2" ht="12.75">
      <c r="A3" s="21" t="s">
        <v>391</v>
      </c>
      <c r="B3" s="25"/>
    </row>
    <row r="4" spans="1:2" ht="12.75">
      <c r="A4" s="21" t="s">
        <v>5</v>
      </c>
      <c r="B4" s="25" t="s">
        <v>375</v>
      </c>
    </row>
    <row r="5" spans="1:2" ht="12.75">
      <c r="A5" s="20" t="s">
        <v>160</v>
      </c>
      <c r="B5" s="26">
        <v>-48.5</v>
      </c>
    </row>
    <row r="6" spans="1:2" ht="12.75">
      <c r="A6" s="22" t="s">
        <v>168</v>
      </c>
      <c r="B6" s="27">
        <v>-56.4</v>
      </c>
    </row>
    <row r="7" spans="1:2" ht="12.75">
      <c r="A7" s="22" t="s">
        <v>165</v>
      </c>
      <c r="B7" s="27">
        <v>-107.4</v>
      </c>
    </row>
    <row r="8" spans="1:2" ht="12.75">
      <c r="A8" s="22" t="s">
        <v>166</v>
      </c>
      <c r="B8" s="27">
        <v>-84.6</v>
      </c>
    </row>
    <row r="9" spans="1:2" ht="12.75">
      <c r="A9" s="22" t="s">
        <v>169</v>
      </c>
      <c r="B9" s="27">
        <v>-40.7</v>
      </c>
    </row>
    <row r="10" spans="1:2" ht="12.75">
      <c r="A10" s="22" t="s">
        <v>164</v>
      </c>
      <c r="B10" s="27">
        <v>-0.20000000000000373</v>
      </c>
    </row>
    <row r="11" spans="1:2" ht="12.75">
      <c r="A11" s="22" t="s">
        <v>167</v>
      </c>
      <c r="B11" s="27">
        <v>-68.1</v>
      </c>
    </row>
    <row r="12" spans="1:2" ht="12.75">
      <c r="A12" s="22" t="s">
        <v>162</v>
      </c>
      <c r="B12" s="27">
        <v>-44.7</v>
      </c>
    </row>
    <row r="13" spans="1:2" ht="12.75">
      <c r="A13" s="22" t="s">
        <v>161</v>
      </c>
      <c r="B13" s="27">
        <v>-0.9</v>
      </c>
    </row>
    <row r="14" spans="1:2" ht="12.75">
      <c r="A14" s="22" t="s">
        <v>163</v>
      </c>
      <c r="B14" s="27">
        <v>59.2</v>
      </c>
    </row>
    <row r="15" spans="1:2" ht="12.75">
      <c r="A15" s="22" t="s">
        <v>159</v>
      </c>
      <c r="B15" s="27">
        <v>-63</v>
      </c>
    </row>
    <row r="16" spans="1:2" ht="12.75">
      <c r="A16" s="23" t="s">
        <v>385</v>
      </c>
      <c r="B16" s="28">
        <v>-455.3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workbookViewId="0" topLeftCell="A145">
      <selection activeCell="D12" sqref="D12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12.8515625" style="0" customWidth="1"/>
    <col min="4" max="4" width="23.8515625" style="0" customWidth="1"/>
    <col min="5" max="5" width="0" style="0" hidden="1" customWidth="1"/>
    <col min="6" max="6" width="21.28125" style="0" customWidth="1"/>
    <col min="7" max="7" width="4.421875" style="0" customWidth="1"/>
    <col min="8" max="8" width="5.8515625" style="0" customWidth="1"/>
    <col min="9" max="9" width="6.421875" style="0" customWidth="1"/>
    <col min="10" max="13" width="6.7109375" style="0" customWidth="1"/>
    <col min="14" max="17" width="5.57421875" style="0" customWidth="1"/>
  </cols>
  <sheetData>
    <row r="1" spans="1:17" ht="15.75">
      <c r="A1" s="48" t="s">
        <v>389</v>
      </c>
      <c r="B1" s="48"/>
      <c r="C1" s="11"/>
      <c r="D1" s="11"/>
      <c r="E1" s="11"/>
      <c r="F1" s="11"/>
      <c r="G1" s="11"/>
      <c r="H1" s="11"/>
      <c r="I1" s="29"/>
      <c r="J1" s="12"/>
      <c r="K1" s="12"/>
      <c r="L1" s="12"/>
      <c r="M1" s="12"/>
      <c r="N1" s="12"/>
      <c r="O1" s="12"/>
      <c r="P1" s="30" t="s">
        <v>386</v>
      </c>
      <c r="Q1" s="34"/>
    </row>
    <row r="2" spans="1:17" ht="16.5" thickBot="1">
      <c r="A2" s="31" t="s">
        <v>4</v>
      </c>
      <c r="B2" s="31" t="s">
        <v>1</v>
      </c>
      <c r="C2" s="31" t="s">
        <v>5</v>
      </c>
      <c r="D2" s="31" t="s">
        <v>6</v>
      </c>
      <c r="E2" s="31" t="s">
        <v>0</v>
      </c>
      <c r="F2" s="31" t="s">
        <v>3</v>
      </c>
      <c r="G2" s="31" t="s">
        <v>390</v>
      </c>
      <c r="H2" s="31" t="s">
        <v>7</v>
      </c>
      <c r="I2" s="32" t="s">
        <v>2</v>
      </c>
      <c r="J2" s="31" t="s">
        <v>373</v>
      </c>
      <c r="K2" s="31" t="s">
        <v>374</v>
      </c>
      <c r="L2" s="31" t="s">
        <v>384</v>
      </c>
      <c r="M2" s="31" t="s">
        <v>406</v>
      </c>
      <c r="N2" s="31" t="s">
        <v>375</v>
      </c>
      <c r="O2" s="31" t="s">
        <v>387</v>
      </c>
      <c r="P2" s="32" t="s">
        <v>2</v>
      </c>
      <c r="Q2" s="36" t="s">
        <v>388</v>
      </c>
    </row>
    <row r="3" spans="1:17" ht="16.5" thickBot="1">
      <c r="A3" s="24">
        <v>1</v>
      </c>
      <c r="B3" s="24">
        <v>9</v>
      </c>
      <c r="C3" s="6" t="s">
        <v>167</v>
      </c>
      <c r="D3" s="5" t="s">
        <v>118</v>
      </c>
      <c r="E3" s="5">
        <v>5</v>
      </c>
      <c r="F3" s="5" t="s">
        <v>182</v>
      </c>
      <c r="G3" s="5">
        <v>4</v>
      </c>
      <c r="H3" s="40" t="s">
        <v>8</v>
      </c>
      <c r="I3" s="42">
        <v>16.1</v>
      </c>
      <c r="J3" s="41">
        <v>41</v>
      </c>
      <c r="K3" s="5">
        <v>12</v>
      </c>
      <c r="L3" s="5">
        <v>16</v>
      </c>
      <c r="M3" s="5"/>
      <c r="N3" s="38">
        <f aca="true" t="shared" si="0" ref="N3:N66">SUM(J3:M3)</f>
        <v>69</v>
      </c>
      <c r="O3" s="39">
        <v>3</v>
      </c>
      <c r="P3" s="33">
        <f aca="true" t="shared" si="1" ref="P3:P66">N3/O3</f>
        <v>23</v>
      </c>
      <c r="Q3" s="37">
        <f aca="true" t="shared" si="2" ref="Q3:Q66">(P3-I3)*O3</f>
        <v>20.699999999999996</v>
      </c>
    </row>
    <row r="4" spans="1:17" ht="16.5" thickBot="1">
      <c r="A4" s="24">
        <v>1</v>
      </c>
      <c r="B4" s="24">
        <v>2</v>
      </c>
      <c r="C4" s="6" t="s">
        <v>160</v>
      </c>
      <c r="D4" s="5" t="s">
        <v>133</v>
      </c>
      <c r="E4" s="5">
        <v>2</v>
      </c>
      <c r="F4" s="5" t="s">
        <v>30</v>
      </c>
      <c r="G4" s="5">
        <v>4</v>
      </c>
      <c r="H4" s="40" t="s">
        <v>16</v>
      </c>
      <c r="I4" s="42">
        <v>17.5</v>
      </c>
      <c r="J4" s="41">
        <v>18</v>
      </c>
      <c r="K4" s="5">
        <v>11</v>
      </c>
      <c r="L4" s="5">
        <v>23</v>
      </c>
      <c r="M4" s="5" t="s">
        <v>372</v>
      </c>
      <c r="N4" s="38">
        <f t="shared" si="0"/>
        <v>52</v>
      </c>
      <c r="O4" s="39">
        <v>3</v>
      </c>
      <c r="P4" s="33">
        <f t="shared" si="1"/>
        <v>17.333333333333332</v>
      </c>
      <c r="Q4" s="37">
        <f t="shared" si="2"/>
        <v>-0.5000000000000036</v>
      </c>
    </row>
    <row r="5" spans="1:17" ht="16.5" thickBot="1">
      <c r="A5" s="24">
        <v>1</v>
      </c>
      <c r="B5" s="24">
        <v>1</v>
      </c>
      <c r="C5" s="7" t="s">
        <v>159</v>
      </c>
      <c r="D5" s="5" t="s">
        <v>95</v>
      </c>
      <c r="E5" s="5">
        <v>13</v>
      </c>
      <c r="F5" s="5" t="s">
        <v>22</v>
      </c>
      <c r="G5" s="5">
        <v>1</v>
      </c>
      <c r="H5" s="40" t="s">
        <v>10</v>
      </c>
      <c r="I5" s="42">
        <v>16.1</v>
      </c>
      <c r="J5" s="41">
        <v>18</v>
      </c>
      <c r="K5" s="5">
        <v>17</v>
      </c>
      <c r="L5" s="5">
        <v>15</v>
      </c>
      <c r="M5" s="5"/>
      <c r="N5" s="38">
        <f t="shared" si="0"/>
        <v>50</v>
      </c>
      <c r="O5" s="39">
        <v>3</v>
      </c>
      <c r="P5" s="33">
        <f t="shared" si="1"/>
        <v>16.666666666666668</v>
      </c>
      <c r="Q5" s="37">
        <f t="shared" si="2"/>
        <v>1.6999999999999993</v>
      </c>
    </row>
    <row r="6" spans="1:17" ht="16.5" thickBot="1">
      <c r="A6" s="24">
        <v>1</v>
      </c>
      <c r="B6" s="24">
        <v>4</v>
      </c>
      <c r="C6" s="6" t="s">
        <v>162</v>
      </c>
      <c r="D6" s="5" t="s">
        <v>105</v>
      </c>
      <c r="E6" s="5">
        <v>3</v>
      </c>
      <c r="F6" s="5" t="s">
        <v>48</v>
      </c>
      <c r="G6" s="5">
        <v>3</v>
      </c>
      <c r="H6" s="40" t="s">
        <v>10</v>
      </c>
      <c r="I6" s="42">
        <v>26.5</v>
      </c>
      <c r="J6" s="41">
        <v>30</v>
      </c>
      <c r="K6" s="5">
        <v>15</v>
      </c>
      <c r="L6" s="5" t="s">
        <v>372</v>
      </c>
      <c r="M6" s="5" t="s">
        <v>372</v>
      </c>
      <c r="N6" s="38">
        <f t="shared" si="0"/>
        <v>45</v>
      </c>
      <c r="O6" s="39">
        <v>2</v>
      </c>
      <c r="P6" s="33">
        <f t="shared" si="1"/>
        <v>22.5</v>
      </c>
      <c r="Q6" s="37">
        <f t="shared" si="2"/>
        <v>-8</v>
      </c>
    </row>
    <row r="7" spans="1:17" ht="16.5" thickBot="1">
      <c r="A7" s="24">
        <v>1</v>
      </c>
      <c r="B7" s="24">
        <v>10</v>
      </c>
      <c r="C7" s="6" t="s">
        <v>168</v>
      </c>
      <c r="D7" s="5" t="s">
        <v>150</v>
      </c>
      <c r="E7" s="5">
        <v>5</v>
      </c>
      <c r="F7" s="5" t="s">
        <v>38</v>
      </c>
      <c r="G7" s="5">
        <v>1</v>
      </c>
      <c r="H7" s="40" t="s">
        <v>9</v>
      </c>
      <c r="I7" s="42">
        <v>12.9</v>
      </c>
      <c r="J7" s="41">
        <v>10</v>
      </c>
      <c r="K7" s="5">
        <v>21</v>
      </c>
      <c r="L7" s="5">
        <v>13</v>
      </c>
      <c r="M7" s="5"/>
      <c r="N7" s="38">
        <f t="shared" si="0"/>
        <v>44</v>
      </c>
      <c r="O7" s="39">
        <v>3</v>
      </c>
      <c r="P7" s="33">
        <f t="shared" si="1"/>
        <v>14.666666666666666</v>
      </c>
      <c r="Q7" s="37">
        <f t="shared" si="2"/>
        <v>5.299999999999997</v>
      </c>
    </row>
    <row r="8" spans="1:17" ht="16.5" thickBot="1">
      <c r="A8" s="24">
        <v>1</v>
      </c>
      <c r="B8" s="24">
        <v>11</v>
      </c>
      <c r="C8" s="6" t="s">
        <v>169</v>
      </c>
      <c r="D8" s="5" t="s">
        <v>67</v>
      </c>
      <c r="E8" s="5">
        <v>3</v>
      </c>
      <c r="F8" s="5" t="s">
        <v>23</v>
      </c>
      <c r="G8" s="5">
        <v>3</v>
      </c>
      <c r="H8" s="40" t="s">
        <v>8</v>
      </c>
      <c r="I8" s="42">
        <v>18.2</v>
      </c>
      <c r="J8" s="41">
        <v>17</v>
      </c>
      <c r="K8" s="5">
        <v>19</v>
      </c>
      <c r="L8" s="5">
        <v>7</v>
      </c>
      <c r="M8" s="5" t="s">
        <v>372</v>
      </c>
      <c r="N8" s="38">
        <f t="shared" si="0"/>
        <v>43</v>
      </c>
      <c r="O8" s="39">
        <v>3</v>
      </c>
      <c r="P8" s="33">
        <f t="shared" si="1"/>
        <v>14.333333333333334</v>
      </c>
      <c r="Q8" s="37">
        <f t="shared" si="2"/>
        <v>-11.599999999999996</v>
      </c>
    </row>
    <row r="9" spans="1:17" ht="16.5" thickBot="1">
      <c r="A9" s="24">
        <v>1</v>
      </c>
      <c r="B9" s="24">
        <v>8</v>
      </c>
      <c r="C9" s="6" t="s">
        <v>166</v>
      </c>
      <c r="D9" s="5" t="s">
        <v>121</v>
      </c>
      <c r="E9" s="5">
        <v>24</v>
      </c>
      <c r="F9" s="5" t="s">
        <v>38</v>
      </c>
      <c r="G9" s="5">
        <v>1</v>
      </c>
      <c r="H9" s="40" t="s">
        <v>9</v>
      </c>
      <c r="I9" s="42">
        <v>14.6</v>
      </c>
      <c r="J9" s="41">
        <v>16</v>
      </c>
      <c r="K9" s="5">
        <v>8</v>
      </c>
      <c r="L9" s="5">
        <v>12</v>
      </c>
      <c r="M9" s="5"/>
      <c r="N9" s="38">
        <f t="shared" si="0"/>
        <v>36</v>
      </c>
      <c r="O9" s="39">
        <v>3</v>
      </c>
      <c r="P9" s="33">
        <f t="shared" si="1"/>
        <v>12</v>
      </c>
      <c r="Q9" s="37">
        <f t="shared" si="2"/>
        <v>-7.799999999999999</v>
      </c>
    </row>
    <row r="10" spans="1:17" ht="16.5" thickBot="1">
      <c r="A10" s="24">
        <v>1</v>
      </c>
      <c r="B10" s="24">
        <v>7</v>
      </c>
      <c r="C10" s="6" t="s">
        <v>165</v>
      </c>
      <c r="D10" s="5" t="s">
        <v>82</v>
      </c>
      <c r="E10" s="5">
        <v>14</v>
      </c>
      <c r="F10" s="5" t="s">
        <v>182</v>
      </c>
      <c r="G10" s="5">
        <v>4</v>
      </c>
      <c r="H10" s="40" t="s">
        <v>8</v>
      </c>
      <c r="I10" s="42">
        <v>17.5</v>
      </c>
      <c r="J10" s="41">
        <v>10</v>
      </c>
      <c r="K10" s="5">
        <v>18</v>
      </c>
      <c r="L10" s="5">
        <v>6</v>
      </c>
      <c r="M10" s="5"/>
      <c r="N10" s="38">
        <f t="shared" si="0"/>
        <v>34</v>
      </c>
      <c r="O10" s="39">
        <v>3</v>
      </c>
      <c r="P10" s="33">
        <f t="shared" si="1"/>
        <v>11.333333333333334</v>
      </c>
      <c r="Q10" s="37">
        <f t="shared" si="2"/>
        <v>-18.5</v>
      </c>
    </row>
    <row r="11" spans="1:17" ht="16.5" thickBot="1">
      <c r="A11" s="24">
        <v>1</v>
      </c>
      <c r="B11" s="24">
        <v>3</v>
      </c>
      <c r="C11" s="6" t="s">
        <v>161</v>
      </c>
      <c r="D11" s="5" t="s">
        <v>74</v>
      </c>
      <c r="E11" s="5">
        <v>20</v>
      </c>
      <c r="F11" s="5" t="s">
        <v>38</v>
      </c>
      <c r="G11" s="5">
        <v>1</v>
      </c>
      <c r="H11" s="40" t="s">
        <v>9</v>
      </c>
      <c r="I11" s="42">
        <v>12.9</v>
      </c>
      <c r="J11" s="41">
        <v>3</v>
      </c>
      <c r="K11" s="5">
        <v>10</v>
      </c>
      <c r="L11" s="5">
        <v>19</v>
      </c>
      <c r="M11" s="5"/>
      <c r="N11" s="38">
        <f t="shared" si="0"/>
        <v>32</v>
      </c>
      <c r="O11" s="39">
        <v>3</v>
      </c>
      <c r="P11" s="33">
        <f t="shared" si="1"/>
        <v>10.666666666666666</v>
      </c>
      <c r="Q11" s="37">
        <f t="shared" si="2"/>
        <v>-6.700000000000003</v>
      </c>
    </row>
    <row r="12" spans="1:17" ht="16.5" thickBot="1">
      <c r="A12" s="24">
        <v>1</v>
      </c>
      <c r="B12" s="24">
        <v>5</v>
      </c>
      <c r="C12" s="6" t="s">
        <v>163</v>
      </c>
      <c r="D12" s="5" t="s">
        <v>360</v>
      </c>
      <c r="E12" s="5">
        <v>22</v>
      </c>
      <c r="F12" s="5" t="s">
        <v>69</v>
      </c>
      <c r="G12" s="5">
        <v>2</v>
      </c>
      <c r="H12" s="40" t="s">
        <v>9</v>
      </c>
      <c r="I12" s="42">
        <v>16.8</v>
      </c>
      <c r="J12" s="41">
        <v>19</v>
      </c>
      <c r="K12" s="5">
        <v>4</v>
      </c>
      <c r="L12" s="5" t="s">
        <v>372</v>
      </c>
      <c r="M12" s="5" t="s">
        <v>372</v>
      </c>
      <c r="N12" s="38">
        <f t="shared" si="0"/>
        <v>23</v>
      </c>
      <c r="O12" s="39">
        <v>2</v>
      </c>
      <c r="P12" s="33">
        <f t="shared" si="1"/>
        <v>11.5</v>
      </c>
      <c r="Q12" s="37">
        <f t="shared" si="2"/>
        <v>-10.600000000000001</v>
      </c>
    </row>
    <row r="13" spans="1:17" ht="16.5" thickBot="1">
      <c r="A13" s="24">
        <v>1</v>
      </c>
      <c r="B13" s="24">
        <v>6</v>
      </c>
      <c r="C13" s="6" t="s">
        <v>164</v>
      </c>
      <c r="D13" s="5" t="s">
        <v>321</v>
      </c>
      <c r="E13" s="5">
        <v>1</v>
      </c>
      <c r="F13" s="5" t="s">
        <v>55</v>
      </c>
      <c r="G13" s="5">
        <v>3</v>
      </c>
      <c r="H13" s="40" t="s">
        <v>16</v>
      </c>
      <c r="I13" s="42">
        <v>19.2</v>
      </c>
      <c r="J13" s="41">
        <v>14</v>
      </c>
      <c r="K13" s="5" t="s">
        <v>372</v>
      </c>
      <c r="L13" s="5" t="s">
        <v>372</v>
      </c>
      <c r="M13" s="5" t="s">
        <v>372</v>
      </c>
      <c r="N13" s="38">
        <f t="shared" si="0"/>
        <v>14</v>
      </c>
      <c r="O13" s="39">
        <v>1</v>
      </c>
      <c r="P13" s="33">
        <f t="shared" si="1"/>
        <v>14</v>
      </c>
      <c r="Q13" s="37">
        <f t="shared" si="2"/>
        <v>-5.199999999999999</v>
      </c>
    </row>
    <row r="14" spans="1:17" ht="16.5" thickBot="1">
      <c r="A14" s="24">
        <v>2</v>
      </c>
      <c r="B14" s="24">
        <v>17</v>
      </c>
      <c r="C14" s="6" t="s">
        <v>164</v>
      </c>
      <c r="D14" s="5" t="s">
        <v>139</v>
      </c>
      <c r="E14" s="5">
        <v>2</v>
      </c>
      <c r="F14" s="5" t="s">
        <v>73</v>
      </c>
      <c r="G14" s="5">
        <v>4</v>
      </c>
      <c r="H14" s="40" t="s">
        <v>10</v>
      </c>
      <c r="I14" s="42">
        <v>16.9</v>
      </c>
      <c r="J14" s="41">
        <v>23</v>
      </c>
      <c r="K14" s="5">
        <v>30</v>
      </c>
      <c r="L14" s="5">
        <v>25</v>
      </c>
      <c r="M14" s="5" t="s">
        <v>372</v>
      </c>
      <c r="N14" s="38">
        <f t="shared" si="0"/>
        <v>78</v>
      </c>
      <c r="O14" s="39">
        <v>3</v>
      </c>
      <c r="P14" s="33">
        <f t="shared" si="1"/>
        <v>26</v>
      </c>
      <c r="Q14" s="37">
        <f t="shared" si="2"/>
        <v>27.300000000000004</v>
      </c>
    </row>
    <row r="15" spans="1:17" ht="16.5" thickBot="1">
      <c r="A15" s="24">
        <v>2</v>
      </c>
      <c r="B15" s="24">
        <v>12</v>
      </c>
      <c r="C15" s="6" t="s">
        <v>169</v>
      </c>
      <c r="D15" s="5" t="s">
        <v>294</v>
      </c>
      <c r="E15" s="5">
        <v>50</v>
      </c>
      <c r="F15" s="5" t="s">
        <v>23</v>
      </c>
      <c r="G15" s="5">
        <v>3</v>
      </c>
      <c r="H15" s="40" t="s">
        <v>8</v>
      </c>
      <c r="I15" s="42">
        <v>17.1</v>
      </c>
      <c r="J15" s="41">
        <v>14</v>
      </c>
      <c r="K15" s="5">
        <v>24</v>
      </c>
      <c r="L15" s="5">
        <v>16</v>
      </c>
      <c r="M15" s="5" t="s">
        <v>372</v>
      </c>
      <c r="N15" s="38">
        <f t="shared" si="0"/>
        <v>54</v>
      </c>
      <c r="O15" s="39">
        <v>3</v>
      </c>
      <c r="P15" s="33">
        <f t="shared" si="1"/>
        <v>18</v>
      </c>
      <c r="Q15" s="37">
        <f t="shared" si="2"/>
        <v>2.6999999999999957</v>
      </c>
    </row>
    <row r="16" spans="1:17" ht="16.5" thickBot="1">
      <c r="A16" s="24">
        <v>2</v>
      </c>
      <c r="B16" s="24">
        <v>16</v>
      </c>
      <c r="C16" s="6" t="s">
        <v>165</v>
      </c>
      <c r="D16" s="5" t="s">
        <v>66</v>
      </c>
      <c r="E16" s="5">
        <v>11</v>
      </c>
      <c r="F16" s="5" t="s">
        <v>19</v>
      </c>
      <c r="G16" s="5">
        <v>1</v>
      </c>
      <c r="H16" s="40" t="s">
        <v>16</v>
      </c>
      <c r="I16" s="42">
        <v>15.8</v>
      </c>
      <c r="J16" s="41">
        <v>23</v>
      </c>
      <c r="K16" s="5">
        <v>31</v>
      </c>
      <c r="L16" s="5" t="s">
        <v>372</v>
      </c>
      <c r="M16" s="5" t="s">
        <v>372</v>
      </c>
      <c r="N16" s="38">
        <f t="shared" si="0"/>
        <v>54</v>
      </c>
      <c r="O16" s="39">
        <v>2</v>
      </c>
      <c r="P16" s="33">
        <f t="shared" si="1"/>
        <v>27</v>
      </c>
      <c r="Q16" s="37">
        <f t="shared" si="2"/>
        <v>22.4</v>
      </c>
    </row>
    <row r="17" spans="1:17" ht="16.5" thickBot="1">
      <c r="A17" s="24">
        <v>2</v>
      </c>
      <c r="B17" s="24">
        <v>14</v>
      </c>
      <c r="C17" s="6" t="s">
        <v>167</v>
      </c>
      <c r="D17" s="5" t="s">
        <v>136</v>
      </c>
      <c r="E17" s="5">
        <v>11</v>
      </c>
      <c r="F17" s="5" t="s">
        <v>44</v>
      </c>
      <c r="G17" s="5">
        <v>2</v>
      </c>
      <c r="H17" s="40" t="s">
        <v>16</v>
      </c>
      <c r="I17" s="42">
        <v>17.4</v>
      </c>
      <c r="J17" s="41">
        <v>15</v>
      </c>
      <c r="K17" s="5">
        <v>17</v>
      </c>
      <c r="L17" s="5">
        <v>14</v>
      </c>
      <c r="M17" s="5"/>
      <c r="N17" s="38">
        <f t="shared" si="0"/>
        <v>46</v>
      </c>
      <c r="O17" s="39">
        <v>3</v>
      </c>
      <c r="P17" s="33">
        <f t="shared" si="1"/>
        <v>15.333333333333334</v>
      </c>
      <c r="Q17" s="37">
        <f t="shared" si="2"/>
        <v>-6.199999999999994</v>
      </c>
    </row>
    <row r="18" spans="1:17" ht="16.5" thickBot="1">
      <c r="A18" s="24">
        <v>2</v>
      </c>
      <c r="B18" s="24">
        <v>18</v>
      </c>
      <c r="C18" s="6" t="s">
        <v>163</v>
      </c>
      <c r="D18" s="5" t="s">
        <v>81</v>
      </c>
      <c r="E18" s="5">
        <v>24</v>
      </c>
      <c r="F18" s="5" t="s">
        <v>30</v>
      </c>
      <c r="G18" s="5">
        <v>4</v>
      </c>
      <c r="H18" s="40" t="s">
        <v>16</v>
      </c>
      <c r="I18" s="42">
        <v>14</v>
      </c>
      <c r="J18" s="41">
        <v>12</v>
      </c>
      <c r="K18" s="5">
        <v>10</v>
      </c>
      <c r="L18" s="5">
        <v>15</v>
      </c>
      <c r="M18" s="5" t="s">
        <v>372</v>
      </c>
      <c r="N18" s="38">
        <f t="shared" si="0"/>
        <v>37</v>
      </c>
      <c r="O18" s="39">
        <v>3</v>
      </c>
      <c r="P18" s="33">
        <f t="shared" si="1"/>
        <v>12.333333333333334</v>
      </c>
      <c r="Q18" s="37">
        <f t="shared" si="2"/>
        <v>-4.999999999999998</v>
      </c>
    </row>
    <row r="19" spans="1:17" ht="16.5" thickBot="1">
      <c r="A19" s="24">
        <v>2</v>
      </c>
      <c r="B19" s="24">
        <v>22</v>
      </c>
      <c r="C19" s="6" t="s">
        <v>159</v>
      </c>
      <c r="D19" s="5" t="s">
        <v>62</v>
      </c>
      <c r="E19" s="5">
        <v>15</v>
      </c>
      <c r="F19" s="5" t="s">
        <v>32</v>
      </c>
      <c r="G19" s="5">
        <v>2</v>
      </c>
      <c r="H19" s="40" t="s">
        <v>10</v>
      </c>
      <c r="I19" s="42">
        <v>12.9</v>
      </c>
      <c r="J19" s="41">
        <v>11</v>
      </c>
      <c r="K19" s="5">
        <v>12</v>
      </c>
      <c r="L19" s="5">
        <v>7</v>
      </c>
      <c r="M19" s="5"/>
      <c r="N19" s="38">
        <f t="shared" si="0"/>
        <v>30</v>
      </c>
      <c r="O19" s="39">
        <v>3</v>
      </c>
      <c r="P19" s="33">
        <f t="shared" si="1"/>
        <v>10</v>
      </c>
      <c r="Q19" s="37">
        <f t="shared" si="2"/>
        <v>-8.700000000000001</v>
      </c>
    </row>
    <row r="20" spans="1:17" ht="16.5" thickBot="1">
      <c r="A20" s="24">
        <v>2</v>
      </c>
      <c r="B20" s="24">
        <v>15</v>
      </c>
      <c r="C20" s="6" t="s">
        <v>166</v>
      </c>
      <c r="D20" s="5" t="s">
        <v>300</v>
      </c>
      <c r="E20" s="5">
        <v>23</v>
      </c>
      <c r="F20" s="5" t="s">
        <v>44</v>
      </c>
      <c r="G20" s="5">
        <v>2</v>
      </c>
      <c r="H20" s="40" t="s">
        <v>16</v>
      </c>
      <c r="I20" s="42">
        <v>13.4</v>
      </c>
      <c r="J20" s="41">
        <v>6</v>
      </c>
      <c r="K20" s="5">
        <v>14</v>
      </c>
      <c r="L20" s="5">
        <v>10</v>
      </c>
      <c r="M20" s="5"/>
      <c r="N20" s="38">
        <f t="shared" si="0"/>
        <v>30</v>
      </c>
      <c r="O20" s="39">
        <v>3</v>
      </c>
      <c r="P20" s="33">
        <f t="shared" si="1"/>
        <v>10</v>
      </c>
      <c r="Q20" s="37">
        <f t="shared" si="2"/>
        <v>-10.200000000000001</v>
      </c>
    </row>
    <row r="21" spans="1:17" ht="16.5" thickBot="1">
      <c r="A21" s="24">
        <v>2</v>
      </c>
      <c r="B21" s="24">
        <v>19</v>
      </c>
      <c r="C21" s="6" t="s">
        <v>162</v>
      </c>
      <c r="D21" s="5" t="s">
        <v>71</v>
      </c>
      <c r="E21" s="5">
        <v>5</v>
      </c>
      <c r="F21" s="5" t="s">
        <v>50</v>
      </c>
      <c r="G21" s="5">
        <v>3</v>
      </c>
      <c r="H21" s="40" t="s">
        <v>9</v>
      </c>
      <c r="I21" s="42">
        <v>16.9</v>
      </c>
      <c r="J21" s="41">
        <v>14</v>
      </c>
      <c r="K21" s="5">
        <v>14</v>
      </c>
      <c r="L21" s="5" t="s">
        <v>372</v>
      </c>
      <c r="M21" s="5" t="s">
        <v>372</v>
      </c>
      <c r="N21" s="38">
        <f t="shared" si="0"/>
        <v>28</v>
      </c>
      <c r="O21" s="39">
        <v>2</v>
      </c>
      <c r="P21" s="33">
        <f t="shared" si="1"/>
        <v>14</v>
      </c>
      <c r="Q21" s="37">
        <f t="shared" si="2"/>
        <v>-5.799999999999997</v>
      </c>
    </row>
    <row r="22" spans="1:17" ht="16.5" thickBot="1">
      <c r="A22" s="24">
        <v>2</v>
      </c>
      <c r="B22" s="24">
        <v>13</v>
      </c>
      <c r="C22" s="6" t="s">
        <v>168</v>
      </c>
      <c r="D22" s="5" t="s">
        <v>31</v>
      </c>
      <c r="E22" s="5">
        <v>32</v>
      </c>
      <c r="F22" s="5" t="s">
        <v>18</v>
      </c>
      <c r="G22" s="5">
        <v>2</v>
      </c>
      <c r="H22" s="40" t="s">
        <v>8</v>
      </c>
      <c r="I22" s="42">
        <v>14.9</v>
      </c>
      <c r="J22" s="41">
        <v>12</v>
      </c>
      <c r="K22" s="5">
        <v>14</v>
      </c>
      <c r="L22" s="5" t="s">
        <v>372</v>
      </c>
      <c r="M22" s="5" t="s">
        <v>372</v>
      </c>
      <c r="N22" s="38">
        <f t="shared" si="0"/>
        <v>26</v>
      </c>
      <c r="O22" s="39">
        <v>2</v>
      </c>
      <c r="P22" s="33">
        <f t="shared" si="1"/>
        <v>13</v>
      </c>
      <c r="Q22" s="37">
        <f t="shared" si="2"/>
        <v>-3.8000000000000007</v>
      </c>
    </row>
    <row r="23" spans="1:17" ht="16.5" thickBot="1">
      <c r="A23" s="24">
        <v>2</v>
      </c>
      <c r="B23" s="24">
        <v>20</v>
      </c>
      <c r="C23" s="6" t="s">
        <v>161</v>
      </c>
      <c r="D23" s="5" t="s">
        <v>157</v>
      </c>
      <c r="E23" s="5">
        <v>4</v>
      </c>
      <c r="F23" s="5" t="s">
        <v>38</v>
      </c>
      <c r="G23" s="5">
        <v>1</v>
      </c>
      <c r="H23" s="40" t="s">
        <v>9</v>
      </c>
      <c r="I23" s="42">
        <v>10.9</v>
      </c>
      <c r="J23" s="41">
        <v>10</v>
      </c>
      <c r="K23" s="5">
        <v>7</v>
      </c>
      <c r="L23" s="5">
        <v>4</v>
      </c>
      <c r="M23" s="5"/>
      <c r="N23" s="38">
        <f t="shared" si="0"/>
        <v>21</v>
      </c>
      <c r="O23" s="39">
        <v>3</v>
      </c>
      <c r="P23" s="33">
        <f t="shared" si="1"/>
        <v>7</v>
      </c>
      <c r="Q23" s="37">
        <f t="shared" si="2"/>
        <v>-11.700000000000001</v>
      </c>
    </row>
    <row r="24" spans="1:17" ht="16.5" thickBot="1">
      <c r="A24" s="24">
        <v>2</v>
      </c>
      <c r="B24" s="24">
        <v>21</v>
      </c>
      <c r="C24" s="6" t="s">
        <v>160</v>
      </c>
      <c r="D24" s="5" t="s">
        <v>15</v>
      </c>
      <c r="E24" s="5">
        <v>11</v>
      </c>
      <c r="F24" s="5" t="s">
        <v>182</v>
      </c>
      <c r="G24" s="5">
        <v>4</v>
      </c>
      <c r="H24" s="40" t="s">
        <v>8</v>
      </c>
      <c r="I24" s="42">
        <v>12.8</v>
      </c>
      <c r="J24" s="41">
        <v>4</v>
      </c>
      <c r="K24" s="5">
        <v>2</v>
      </c>
      <c r="L24" s="5">
        <v>2</v>
      </c>
      <c r="M24" s="5"/>
      <c r="N24" s="38">
        <f t="shared" si="0"/>
        <v>8</v>
      </c>
      <c r="O24" s="39">
        <v>3</v>
      </c>
      <c r="P24" s="33">
        <f t="shared" si="1"/>
        <v>2.6666666666666665</v>
      </c>
      <c r="Q24" s="37">
        <f t="shared" si="2"/>
        <v>-30.400000000000006</v>
      </c>
    </row>
    <row r="25" spans="1:17" ht="16.5" thickBot="1">
      <c r="A25" s="24">
        <v>3</v>
      </c>
      <c r="B25" s="24">
        <v>27</v>
      </c>
      <c r="C25" s="6" t="s">
        <v>163</v>
      </c>
      <c r="D25" s="5" t="s">
        <v>80</v>
      </c>
      <c r="E25" s="5">
        <v>11</v>
      </c>
      <c r="F25" s="5" t="s">
        <v>30</v>
      </c>
      <c r="G25" s="5">
        <v>4</v>
      </c>
      <c r="H25" s="40" t="s">
        <v>16</v>
      </c>
      <c r="I25" s="42">
        <v>11.9</v>
      </c>
      <c r="J25" s="41">
        <v>16</v>
      </c>
      <c r="K25" s="5">
        <v>21</v>
      </c>
      <c r="L25" s="5">
        <v>19</v>
      </c>
      <c r="M25" s="5" t="s">
        <v>372</v>
      </c>
      <c r="N25" s="38">
        <f t="shared" si="0"/>
        <v>56</v>
      </c>
      <c r="O25" s="39">
        <v>3</v>
      </c>
      <c r="P25" s="33">
        <f t="shared" si="1"/>
        <v>18.666666666666668</v>
      </c>
      <c r="Q25" s="37">
        <f t="shared" si="2"/>
        <v>20.300000000000004</v>
      </c>
    </row>
    <row r="26" spans="1:17" ht="16.5" thickBot="1">
      <c r="A26" s="24">
        <v>3</v>
      </c>
      <c r="B26" s="24">
        <v>24</v>
      </c>
      <c r="C26" s="6" t="s">
        <v>160</v>
      </c>
      <c r="D26" s="5" t="s">
        <v>268</v>
      </c>
      <c r="E26" s="5">
        <v>11</v>
      </c>
      <c r="F26" s="5" t="s">
        <v>22</v>
      </c>
      <c r="G26" s="5">
        <v>1</v>
      </c>
      <c r="H26" s="40" t="s">
        <v>10</v>
      </c>
      <c r="I26" s="42">
        <v>12.3</v>
      </c>
      <c r="J26" s="41">
        <v>16</v>
      </c>
      <c r="K26" s="5">
        <v>18</v>
      </c>
      <c r="L26" s="5">
        <v>15</v>
      </c>
      <c r="M26" s="5"/>
      <c r="N26" s="38">
        <f t="shared" si="0"/>
        <v>49</v>
      </c>
      <c r="O26" s="39">
        <v>3</v>
      </c>
      <c r="P26" s="33">
        <f t="shared" si="1"/>
        <v>16.333333333333332</v>
      </c>
      <c r="Q26" s="37">
        <f t="shared" si="2"/>
        <v>12.099999999999994</v>
      </c>
    </row>
    <row r="27" spans="1:17" ht="16.5" thickBot="1">
      <c r="A27" s="24">
        <v>3</v>
      </c>
      <c r="B27" s="24">
        <v>30</v>
      </c>
      <c r="C27" s="6" t="s">
        <v>166</v>
      </c>
      <c r="D27" s="5" t="s">
        <v>125</v>
      </c>
      <c r="E27" s="5">
        <v>1</v>
      </c>
      <c r="F27" s="5" t="s">
        <v>44</v>
      </c>
      <c r="G27" s="5">
        <v>2</v>
      </c>
      <c r="H27" s="40" t="s">
        <v>16</v>
      </c>
      <c r="I27" s="42">
        <v>13.2</v>
      </c>
      <c r="J27" s="41">
        <v>14</v>
      </c>
      <c r="K27" s="5">
        <v>14</v>
      </c>
      <c r="L27" s="5">
        <v>13</v>
      </c>
      <c r="M27" s="5"/>
      <c r="N27" s="38">
        <f t="shared" si="0"/>
        <v>41</v>
      </c>
      <c r="O27" s="39">
        <v>3</v>
      </c>
      <c r="P27" s="33">
        <f t="shared" si="1"/>
        <v>13.666666666666666</v>
      </c>
      <c r="Q27" s="37">
        <f t="shared" si="2"/>
        <v>1.4000000000000004</v>
      </c>
    </row>
    <row r="28" spans="1:17" ht="16.5" thickBot="1">
      <c r="A28" s="24">
        <v>3</v>
      </c>
      <c r="B28" s="24">
        <v>32</v>
      </c>
      <c r="C28" s="6" t="s">
        <v>168</v>
      </c>
      <c r="D28" s="5" t="s">
        <v>213</v>
      </c>
      <c r="E28" s="5">
        <v>15</v>
      </c>
      <c r="F28" s="5" t="s">
        <v>180</v>
      </c>
      <c r="G28" s="5">
        <v>1</v>
      </c>
      <c r="H28" s="40" t="s">
        <v>8</v>
      </c>
      <c r="I28" s="42">
        <v>12.6</v>
      </c>
      <c r="J28" s="41">
        <v>14</v>
      </c>
      <c r="K28" s="5">
        <v>10</v>
      </c>
      <c r="L28" s="5">
        <v>17</v>
      </c>
      <c r="M28" s="5" t="s">
        <v>372</v>
      </c>
      <c r="N28" s="38">
        <f t="shared" si="0"/>
        <v>41</v>
      </c>
      <c r="O28" s="39">
        <v>3</v>
      </c>
      <c r="P28" s="33">
        <f t="shared" si="1"/>
        <v>13.666666666666666</v>
      </c>
      <c r="Q28" s="37">
        <f t="shared" si="2"/>
        <v>3.1999999999999993</v>
      </c>
    </row>
    <row r="29" spans="1:17" ht="16.5" thickBot="1">
      <c r="A29" s="24">
        <v>3</v>
      </c>
      <c r="B29" s="24">
        <v>25</v>
      </c>
      <c r="C29" s="6" t="s">
        <v>161</v>
      </c>
      <c r="D29" s="5" t="s">
        <v>258</v>
      </c>
      <c r="E29" s="5">
        <v>10</v>
      </c>
      <c r="F29" s="5" t="s">
        <v>38</v>
      </c>
      <c r="G29" s="5">
        <v>1</v>
      </c>
      <c r="H29" s="40" t="s">
        <v>9</v>
      </c>
      <c r="I29" s="42">
        <v>9.4</v>
      </c>
      <c r="J29" s="41">
        <v>16</v>
      </c>
      <c r="K29" s="5">
        <v>4</v>
      </c>
      <c r="L29" s="5">
        <v>10</v>
      </c>
      <c r="M29" s="5"/>
      <c r="N29" s="38">
        <f t="shared" si="0"/>
        <v>30</v>
      </c>
      <c r="O29" s="39">
        <v>3</v>
      </c>
      <c r="P29" s="33">
        <f t="shared" si="1"/>
        <v>10</v>
      </c>
      <c r="Q29" s="37">
        <f t="shared" si="2"/>
        <v>1.799999999999999</v>
      </c>
    </row>
    <row r="30" spans="1:17" ht="16.5" thickBot="1">
      <c r="A30" s="24">
        <v>3</v>
      </c>
      <c r="B30" s="24">
        <v>29</v>
      </c>
      <c r="C30" s="6" t="s">
        <v>165</v>
      </c>
      <c r="D30" s="5" t="s">
        <v>25</v>
      </c>
      <c r="E30" s="5">
        <v>31</v>
      </c>
      <c r="F30" s="5" t="s">
        <v>19</v>
      </c>
      <c r="G30" s="5">
        <v>1</v>
      </c>
      <c r="H30" s="40" t="s">
        <v>16</v>
      </c>
      <c r="I30" s="42">
        <v>13.1</v>
      </c>
      <c r="J30" s="41">
        <v>7</v>
      </c>
      <c r="K30" s="5">
        <v>20</v>
      </c>
      <c r="L30" s="5" t="s">
        <v>372</v>
      </c>
      <c r="M30" s="5" t="s">
        <v>372</v>
      </c>
      <c r="N30" s="38">
        <f t="shared" si="0"/>
        <v>27</v>
      </c>
      <c r="O30" s="39">
        <v>2</v>
      </c>
      <c r="P30" s="33">
        <f t="shared" si="1"/>
        <v>13.5</v>
      </c>
      <c r="Q30" s="37">
        <f t="shared" si="2"/>
        <v>0.8000000000000007</v>
      </c>
    </row>
    <row r="31" spans="1:17" ht="16.5" thickBot="1">
      <c r="A31" s="24">
        <v>3</v>
      </c>
      <c r="B31" s="24">
        <v>26</v>
      </c>
      <c r="C31" s="6" t="s">
        <v>162</v>
      </c>
      <c r="D31" s="5" t="s">
        <v>113</v>
      </c>
      <c r="E31" s="5">
        <v>31</v>
      </c>
      <c r="F31" s="5" t="s">
        <v>23</v>
      </c>
      <c r="G31" s="5">
        <v>3</v>
      </c>
      <c r="H31" s="40" t="s">
        <v>8</v>
      </c>
      <c r="I31" s="42">
        <v>16.2</v>
      </c>
      <c r="J31" s="41">
        <v>24</v>
      </c>
      <c r="K31" s="5">
        <v>0</v>
      </c>
      <c r="L31" s="5">
        <v>0</v>
      </c>
      <c r="M31" s="5" t="s">
        <v>372</v>
      </c>
      <c r="N31" s="38">
        <f t="shared" si="0"/>
        <v>24</v>
      </c>
      <c r="O31" s="39">
        <v>3</v>
      </c>
      <c r="P31" s="33">
        <f t="shared" si="1"/>
        <v>8</v>
      </c>
      <c r="Q31" s="37">
        <f t="shared" si="2"/>
        <v>-24.599999999999998</v>
      </c>
    </row>
    <row r="32" spans="1:17" ht="16.5" thickBot="1">
      <c r="A32" s="24">
        <v>3</v>
      </c>
      <c r="B32" s="24">
        <v>28</v>
      </c>
      <c r="C32" s="6" t="s">
        <v>164</v>
      </c>
      <c r="D32" s="5" t="s">
        <v>54</v>
      </c>
      <c r="E32" s="5">
        <v>2</v>
      </c>
      <c r="F32" s="5" t="s">
        <v>55</v>
      </c>
      <c r="G32" s="5">
        <v>3</v>
      </c>
      <c r="H32" s="40" t="s">
        <v>16</v>
      </c>
      <c r="I32" s="42">
        <v>11.6</v>
      </c>
      <c r="J32" s="41">
        <v>23</v>
      </c>
      <c r="K32" s="5" t="s">
        <v>372</v>
      </c>
      <c r="L32" s="5" t="s">
        <v>372</v>
      </c>
      <c r="M32" s="5" t="s">
        <v>372</v>
      </c>
      <c r="N32" s="38">
        <f t="shared" si="0"/>
        <v>23</v>
      </c>
      <c r="O32" s="39">
        <v>1</v>
      </c>
      <c r="P32" s="33">
        <f t="shared" si="1"/>
        <v>23</v>
      </c>
      <c r="Q32" s="37">
        <f t="shared" si="2"/>
        <v>11.4</v>
      </c>
    </row>
    <row r="33" spans="1:17" ht="16.5" thickBot="1">
      <c r="A33" s="24">
        <v>3</v>
      </c>
      <c r="B33" s="24">
        <v>33</v>
      </c>
      <c r="C33" s="6" t="s">
        <v>169</v>
      </c>
      <c r="D33" s="5" t="s">
        <v>138</v>
      </c>
      <c r="E33" s="5">
        <v>35</v>
      </c>
      <c r="F33" s="5" t="s">
        <v>22</v>
      </c>
      <c r="G33" s="5">
        <v>1</v>
      </c>
      <c r="H33" s="40" t="s">
        <v>10</v>
      </c>
      <c r="I33" s="42">
        <v>10.2</v>
      </c>
      <c r="J33" s="41">
        <v>10</v>
      </c>
      <c r="K33" s="5">
        <v>6</v>
      </c>
      <c r="L33" s="5">
        <v>7</v>
      </c>
      <c r="M33" s="5"/>
      <c r="N33" s="38">
        <f t="shared" si="0"/>
        <v>23</v>
      </c>
      <c r="O33" s="39">
        <v>3</v>
      </c>
      <c r="P33" s="33">
        <f t="shared" si="1"/>
        <v>7.666666666666667</v>
      </c>
      <c r="Q33" s="37">
        <f t="shared" si="2"/>
        <v>-7.599999999999997</v>
      </c>
    </row>
    <row r="34" spans="1:17" ht="16.5" thickBot="1">
      <c r="A34" s="24">
        <v>3</v>
      </c>
      <c r="B34" s="24">
        <v>23</v>
      </c>
      <c r="C34" s="7" t="s">
        <v>159</v>
      </c>
      <c r="D34" s="5" t="s">
        <v>285</v>
      </c>
      <c r="E34" s="5">
        <v>5</v>
      </c>
      <c r="F34" s="5" t="s">
        <v>55</v>
      </c>
      <c r="G34" s="5">
        <v>3</v>
      </c>
      <c r="H34" s="40" t="s">
        <v>16</v>
      </c>
      <c r="I34" s="42">
        <v>16.5</v>
      </c>
      <c r="J34" s="41">
        <v>6</v>
      </c>
      <c r="K34" s="5" t="s">
        <v>372</v>
      </c>
      <c r="L34" s="5" t="s">
        <v>372</v>
      </c>
      <c r="M34" s="5" t="s">
        <v>372</v>
      </c>
      <c r="N34" s="38">
        <f t="shared" si="0"/>
        <v>6</v>
      </c>
      <c r="O34" s="39">
        <v>1</v>
      </c>
      <c r="P34" s="33">
        <f t="shared" si="1"/>
        <v>6</v>
      </c>
      <c r="Q34" s="37">
        <f t="shared" si="2"/>
        <v>-10.5</v>
      </c>
    </row>
    <row r="35" spans="1:17" ht="16.5" thickBot="1">
      <c r="A35" s="24">
        <v>3</v>
      </c>
      <c r="B35" s="24">
        <v>31</v>
      </c>
      <c r="C35" s="6" t="s">
        <v>167</v>
      </c>
      <c r="D35" s="5" t="s">
        <v>21</v>
      </c>
      <c r="E35" s="5">
        <v>21</v>
      </c>
      <c r="F35" s="5" t="s">
        <v>22</v>
      </c>
      <c r="G35" s="5">
        <v>1</v>
      </c>
      <c r="H35" s="40" t="s">
        <v>10</v>
      </c>
      <c r="I35" s="42">
        <v>11.5</v>
      </c>
      <c r="J35" s="41">
        <v>0</v>
      </c>
      <c r="K35" s="5">
        <v>0</v>
      </c>
      <c r="L35" s="5">
        <v>0</v>
      </c>
      <c r="M35" s="5"/>
      <c r="N35" s="38">
        <f t="shared" si="0"/>
        <v>0</v>
      </c>
      <c r="O35" s="39">
        <v>3</v>
      </c>
      <c r="P35" s="33">
        <f t="shared" si="1"/>
        <v>0</v>
      </c>
      <c r="Q35" s="37">
        <f t="shared" si="2"/>
        <v>-34.5</v>
      </c>
    </row>
    <row r="36" spans="1:17" ht="16.5" thickBot="1">
      <c r="A36" s="24">
        <v>4</v>
      </c>
      <c r="B36" s="24">
        <v>43</v>
      </c>
      <c r="C36" s="6" t="s">
        <v>160</v>
      </c>
      <c r="D36" s="5" t="s">
        <v>283</v>
      </c>
      <c r="E36" s="5">
        <v>22</v>
      </c>
      <c r="F36" s="5" t="s">
        <v>23</v>
      </c>
      <c r="G36" s="5">
        <v>3</v>
      </c>
      <c r="H36" s="40" t="s">
        <v>8</v>
      </c>
      <c r="I36" s="42">
        <v>10.4</v>
      </c>
      <c r="J36" s="41">
        <v>15</v>
      </c>
      <c r="K36" s="5">
        <v>14</v>
      </c>
      <c r="L36" s="5">
        <v>34</v>
      </c>
      <c r="M36" s="5" t="s">
        <v>372</v>
      </c>
      <c r="N36" s="38">
        <f t="shared" si="0"/>
        <v>63</v>
      </c>
      <c r="O36" s="39">
        <v>3</v>
      </c>
      <c r="P36" s="33">
        <f t="shared" si="1"/>
        <v>21</v>
      </c>
      <c r="Q36" s="37">
        <f t="shared" si="2"/>
        <v>31.799999999999997</v>
      </c>
    </row>
    <row r="37" spans="1:17" ht="16.5" thickBot="1">
      <c r="A37" s="24">
        <v>4</v>
      </c>
      <c r="B37" s="24">
        <v>40</v>
      </c>
      <c r="C37" s="6" t="s">
        <v>163</v>
      </c>
      <c r="D37" s="5" t="s">
        <v>61</v>
      </c>
      <c r="E37" s="5">
        <v>22</v>
      </c>
      <c r="F37" s="5" t="s">
        <v>182</v>
      </c>
      <c r="G37" s="5">
        <v>4</v>
      </c>
      <c r="H37" s="40" t="s">
        <v>8</v>
      </c>
      <c r="I37" s="42">
        <v>9.7</v>
      </c>
      <c r="J37" s="41">
        <v>10</v>
      </c>
      <c r="K37" s="5">
        <v>26</v>
      </c>
      <c r="L37" s="5">
        <v>24</v>
      </c>
      <c r="M37" s="5"/>
      <c r="N37" s="38">
        <f t="shared" si="0"/>
        <v>60</v>
      </c>
      <c r="O37" s="39">
        <v>3</v>
      </c>
      <c r="P37" s="33">
        <f t="shared" si="1"/>
        <v>20</v>
      </c>
      <c r="Q37" s="37">
        <f t="shared" si="2"/>
        <v>30.900000000000002</v>
      </c>
    </row>
    <row r="38" spans="1:17" ht="16.5" thickBot="1">
      <c r="A38" s="24">
        <v>4</v>
      </c>
      <c r="B38" s="24">
        <v>41</v>
      </c>
      <c r="C38" s="6" t="s">
        <v>162</v>
      </c>
      <c r="D38" s="5" t="s">
        <v>11</v>
      </c>
      <c r="E38" s="5">
        <v>3</v>
      </c>
      <c r="F38" s="5" t="s">
        <v>12</v>
      </c>
      <c r="G38" s="5">
        <v>4</v>
      </c>
      <c r="H38" s="40" t="s">
        <v>9</v>
      </c>
      <c r="I38" s="42">
        <v>17.5</v>
      </c>
      <c r="J38" s="41">
        <v>21</v>
      </c>
      <c r="K38" s="5">
        <v>19</v>
      </c>
      <c r="L38" s="5">
        <v>17</v>
      </c>
      <c r="M38" s="5" t="s">
        <v>372</v>
      </c>
      <c r="N38" s="38">
        <f t="shared" si="0"/>
        <v>57</v>
      </c>
      <c r="O38" s="39">
        <v>3</v>
      </c>
      <c r="P38" s="33">
        <f t="shared" si="1"/>
        <v>19</v>
      </c>
      <c r="Q38" s="37">
        <f t="shared" si="2"/>
        <v>4.5</v>
      </c>
    </row>
    <row r="39" spans="1:17" ht="16.5" thickBot="1">
      <c r="A39" s="24">
        <v>4</v>
      </c>
      <c r="B39" s="24">
        <v>34</v>
      </c>
      <c r="C39" s="6" t="s">
        <v>169</v>
      </c>
      <c r="D39" s="5" t="s">
        <v>282</v>
      </c>
      <c r="E39" s="5">
        <v>23</v>
      </c>
      <c r="F39" s="5" t="s">
        <v>22</v>
      </c>
      <c r="G39" s="5">
        <v>1</v>
      </c>
      <c r="H39" s="40" t="s">
        <v>10</v>
      </c>
      <c r="I39" s="42">
        <v>8.6</v>
      </c>
      <c r="J39" s="41">
        <v>13</v>
      </c>
      <c r="K39" s="5">
        <v>18</v>
      </c>
      <c r="L39" s="5">
        <v>15</v>
      </c>
      <c r="M39" s="5"/>
      <c r="N39" s="38">
        <f t="shared" si="0"/>
        <v>46</v>
      </c>
      <c r="O39" s="39">
        <v>3</v>
      </c>
      <c r="P39" s="33">
        <f t="shared" si="1"/>
        <v>15.333333333333334</v>
      </c>
      <c r="Q39" s="37">
        <f t="shared" si="2"/>
        <v>20.200000000000003</v>
      </c>
    </row>
    <row r="40" spans="1:17" ht="16.5" thickBot="1">
      <c r="A40" s="24">
        <v>4</v>
      </c>
      <c r="B40" s="24">
        <v>38</v>
      </c>
      <c r="C40" s="6" t="s">
        <v>165</v>
      </c>
      <c r="D40" s="5" t="s">
        <v>97</v>
      </c>
      <c r="E40" s="5">
        <v>44</v>
      </c>
      <c r="F40" s="5" t="s">
        <v>32</v>
      </c>
      <c r="G40" s="5">
        <v>2</v>
      </c>
      <c r="H40" s="40" t="s">
        <v>10</v>
      </c>
      <c r="I40" s="42">
        <v>13.4</v>
      </c>
      <c r="J40" s="41">
        <v>8</v>
      </c>
      <c r="K40" s="5">
        <v>19</v>
      </c>
      <c r="L40" s="5">
        <v>19</v>
      </c>
      <c r="M40" s="5"/>
      <c r="N40" s="38">
        <f t="shared" si="0"/>
        <v>46</v>
      </c>
      <c r="O40" s="39">
        <v>3</v>
      </c>
      <c r="P40" s="33">
        <f t="shared" si="1"/>
        <v>15.333333333333334</v>
      </c>
      <c r="Q40" s="37">
        <f t="shared" si="2"/>
        <v>5.800000000000001</v>
      </c>
    </row>
    <row r="41" spans="1:17" ht="16.5" thickBot="1">
      <c r="A41" s="24">
        <v>4</v>
      </c>
      <c r="B41" s="24">
        <v>42</v>
      </c>
      <c r="C41" s="6" t="s">
        <v>161</v>
      </c>
      <c r="D41" s="5" t="s">
        <v>42</v>
      </c>
      <c r="E41" s="5">
        <v>1</v>
      </c>
      <c r="F41" s="5" t="s">
        <v>32</v>
      </c>
      <c r="G41" s="5">
        <v>2</v>
      </c>
      <c r="H41" s="40" t="s">
        <v>10</v>
      </c>
      <c r="I41" s="42">
        <v>12.4</v>
      </c>
      <c r="J41" s="41">
        <v>17</v>
      </c>
      <c r="K41" s="5">
        <v>12</v>
      </c>
      <c r="L41" s="5">
        <v>14</v>
      </c>
      <c r="M41" s="5"/>
      <c r="N41" s="38">
        <f t="shared" si="0"/>
        <v>43</v>
      </c>
      <c r="O41" s="39">
        <v>3</v>
      </c>
      <c r="P41" s="33">
        <f t="shared" si="1"/>
        <v>14.333333333333334</v>
      </c>
      <c r="Q41" s="37">
        <f t="shared" si="2"/>
        <v>5.800000000000001</v>
      </c>
    </row>
    <row r="42" spans="1:17" ht="16.5" thickBot="1">
      <c r="A42" s="24">
        <v>4</v>
      </c>
      <c r="B42" s="24">
        <v>44</v>
      </c>
      <c r="C42" s="6" t="s">
        <v>159</v>
      </c>
      <c r="D42" s="5" t="s">
        <v>115</v>
      </c>
      <c r="E42" s="5">
        <v>5</v>
      </c>
      <c r="F42" s="5" t="s">
        <v>43</v>
      </c>
      <c r="G42" s="5">
        <v>6</v>
      </c>
      <c r="H42" s="40" t="s">
        <v>8</v>
      </c>
      <c r="I42" s="42">
        <v>17.1</v>
      </c>
      <c r="J42" s="41">
        <v>19</v>
      </c>
      <c r="K42" s="5">
        <v>19</v>
      </c>
      <c r="L42" s="5" t="s">
        <v>372</v>
      </c>
      <c r="M42" s="5" t="s">
        <v>372</v>
      </c>
      <c r="N42" s="38">
        <f t="shared" si="0"/>
        <v>38</v>
      </c>
      <c r="O42" s="39">
        <v>2</v>
      </c>
      <c r="P42" s="33">
        <f t="shared" si="1"/>
        <v>19</v>
      </c>
      <c r="Q42" s="37">
        <f t="shared" si="2"/>
        <v>3.799999999999997</v>
      </c>
    </row>
    <row r="43" spans="1:17" ht="16.5" thickBot="1">
      <c r="A43" s="24">
        <v>4</v>
      </c>
      <c r="B43" s="24">
        <v>35</v>
      </c>
      <c r="C43" s="6" t="s">
        <v>168</v>
      </c>
      <c r="D43" s="5" t="s">
        <v>84</v>
      </c>
      <c r="E43" s="5">
        <v>4</v>
      </c>
      <c r="F43" s="5" t="s">
        <v>18</v>
      </c>
      <c r="G43" s="5">
        <v>2</v>
      </c>
      <c r="H43" s="40" t="s">
        <v>8</v>
      </c>
      <c r="I43" s="42">
        <v>14.4</v>
      </c>
      <c r="J43" s="41">
        <v>16</v>
      </c>
      <c r="K43" s="5">
        <v>13</v>
      </c>
      <c r="L43" s="5" t="s">
        <v>372</v>
      </c>
      <c r="M43" s="5" t="s">
        <v>372</v>
      </c>
      <c r="N43" s="38">
        <f t="shared" si="0"/>
        <v>29</v>
      </c>
      <c r="O43" s="39">
        <v>2</v>
      </c>
      <c r="P43" s="33">
        <f t="shared" si="1"/>
        <v>14.5</v>
      </c>
      <c r="Q43" s="37">
        <f t="shared" si="2"/>
        <v>0.1999999999999993</v>
      </c>
    </row>
    <row r="44" spans="1:17" ht="16.5" thickBot="1">
      <c r="A44" s="24">
        <v>4</v>
      </c>
      <c r="B44" s="24">
        <v>36</v>
      </c>
      <c r="C44" s="6" t="s">
        <v>167</v>
      </c>
      <c r="D44" s="5" t="s">
        <v>291</v>
      </c>
      <c r="E44" s="5">
        <v>3</v>
      </c>
      <c r="F44" s="5" t="s">
        <v>30</v>
      </c>
      <c r="G44" s="5">
        <v>4</v>
      </c>
      <c r="H44" s="40" t="s">
        <v>16</v>
      </c>
      <c r="I44" s="42">
        <v>10.3</v>
      </c>
      <c r="J44" s="41">
        <v>11</v>
      </c>
      <c r="K44" s="5">
        <v>11</v>
      </c>
      <c r="L44" s="5">
        <v>6</v>
      </c>
      <c r="M44" s="5" t="s">
        <v>372</v>
      </c>
      <c r="N44" s="38">
        <f t="shared" si="0"/>
        <v>28</v>
      </c>
      <c r="O44" s="39">
        <v>3</v>
      </c>
      <c r="P44" s="33">
        <f t="shared" si="1"/>
        <v>9.333333333333334</v>
      </c>
      <c r="Q44" s="37">
        <f t="shared" si="2"/>
        <v>-2.9000000000000004</v>
      </c>
    </row>
    <row r="45" spans="1:17" ht="16.5" thickBot="1">
      <c r="A45" s="24">
        <v>4</v>
      </c>
      <c r="B45" s="24">
        <v>39</v>
      </c>
      <c r="C45" s="6" t="s">
        <v>164</v>
      </c>
      <c r="D45" s="5" t="s">
        <v>119</v>
      </c>
      <c r="E45" s="5">
        <v>22</v>
      </c>
      <c r="F45" s="5" t="s">
        <v>18</v>
      </c>
      <c r="G45" s="5">
        <v>2</v>
      </c>
      <c r="H45" s="40" t="s">
        <v>8</v>
      </c>
      <c r="I45" s="42">
        <v>14.3</v>
      </c>
      <c r="J45" s="41">
        <v>13</v>
      </c>
      <c r="K45" s="5">
        <v>11</v>
      </c>
      <c r="L45" s="5" t="s">
        <v>372</v>
      </c>
      <c r="M45" s="5" t="s">
        <v>372</v>
      </c>
      <c r="N45" s="38">
        <f t="shared" si="0"/>
        <v>24</v>
      </c>
      <c r="O45" s="39">
        <v>2</v>
      </c>
      <c r="P45" s="33">
        <f t="shared" si="1"/>
        <v>12</v>
      </c>
      <c r="Q45" s="37">
        <f t="shared" si="2"/>
        <v>-4.600000000000001</v>
      </c>
    </row>
    <row r="46" spans="1:17" ht="16.5" thickBot="1">
      <c r="A46" s="24">
        <v>4</v>
      </c>
      <c r="B46" s="24">
        <v>37</v>
      </c>
      <c r="C46" s="6" t="s">
        <v>166</v>
      </c>
      <c r="D46" s="5" t="s">
        <v>68</v>
      </c>
      <c r="E46" s="5">
        <v>34</v>
      </c>
      <c r="F46" s="5" t="s">
        <v>69</v>
      </c>
      <c r="G46" s="5">
        <v>2</v>
      </c>
      <c r="H46" s="40" t="s">
        <v>9</v>
      </c>
      <c r="I46" s="42">
        <v>13.2</v>
      </c>
      <c r="J46" s="41">
        <v>14</v>
      </c>
      <c r="K46" s="5">
        <v>9</v>
      </c>
      <c r="L46" s="5" t="s">
        <v>372</v>
      </c>
      <c r="M46" s="5" t="s">
        <v>372</v>
      </c>
      <c r="N46" s="38">
        <f t="shared" si="0"/>
        <v>23</v>
      </c>
      <c r="O46" s="39">
        <v>2</v>
      </c>
      <c r="P46" s="33">
        <f t="shared" si="1"/>
        <v>11.5</v>
      </c>
      <c r="Q46" s="37">
        <f t="shared" si="2"/>
        <v>-3.3999999999999986</v>
      </c>
    </row>
    <row r="47" spans="1:17" ht="16.5" thickBot="1">
      <c r="A47" s="24">
        <v>5</v>
      </c>
      <c r="B47" s="24">
        <v>48</v>
      </c>
      <c r="C47" s="6" t="s">
        <v>162</v>
      </c>
      <c r="D47" s="5" t="s">
        <v>332</v>
      </c>
      <c r="E47" s="5">
        <v>30</v>
      </c>
      <c r="F47" s="5" t="s">
        <v>242</v>
      </c>
      <c r="G47" s="5">
        <v>8</v>
      </c>
      <c r="H47" s="40" t="s">
        <v>16</v>
      </c>
      <c r="I47" s="42">
        <v>15.4</v>
      </c>
      <c r="J47" s="41">
        <v>19</v>
      </c>
      <c r="K47" s="5">
        <v>13</v>
      </c>
      <c r="L47" s="5">
        <v>15</v>
      </c>
      <c r="M47" s="5"/>
      <c r="N47" s="38">
        <f t="shared" si="0"/>
        <v>47</v>
      </c>
      <c r="O47" s="39">
        <v>3</v>
      </c>
      <c r="P47" s="33">
        <f t="shared" si="1"/>
        <v>15.666666666666666</v>
      </c>
      <c r="Q47" s="37">
        <f t="shared" si="2"/>
        <v>0.7999999999999972</v>
      </c>
    </row>
    <row r="48" spans="1:17" ht="16.5" thickBot="1">
      <c r="A48" s="24">
        <v>5</v>
      </c>
      <c r="B48" s="24">
        <v>47</v>
      </c>
      <c r="C48" s="6" t="s">
        <v>161</v>
      </c>
      <c r="D48" s="5" t="s">
        <v>271</v>
      </c>
      <c r="E48" s="5">
        <v>12</v>
      </c>
      <c r="F48" s="5" t="s">
        <v>180</v>
      </c>
      <c r="G48" s="5">
        <v>1</v>
      </c>
      <c r="H48" s="40" t="s">
        <v>8</v>
      </c>
      <c r="I48" s="42">
        <v>11.4</v>
      </c>
      <c r="J48" s="41">
        <v>11</v>
      </c>
      <c r="K48" s="5">
        <v>16</v>
      </c>
      <c r="L48" s="5">
        <v>17</v>
      </c>
      <c r="M48" s="5" t="s">
        <v>372</v>
      </c>
      <c r="N48" s="38">
        <f t="shared" si="0"/>
        <v>44</v>
      </c>
      <c r="O48" s="39">
        <v>3</v>
      </c>
      <c r="P48" s="33">
        <f t="shared" si="1"/>
        <v>14.666666666666666</v>
      </c>
      <c r="Q48" s="37">
        <f t="shared" si="2"/>
        <v>9.799999999999997</v>
      </c>
    </row>
    <row r="49" spans="1:17" ht="16.5" thickBot="1">
      <c r="A49" s="24">
        <v>5</v>
      </c>
      <c r="B49" s="24">
        <v>49</v>
      </c>
      <c r="C49" s="6" t="s">
        <v>163</v>
      </c>
      <c r="D49" s="5" t="s">
        <v>145</v>
      </c>
      <c r="E49" s="5">
        <v>24</v>
      </c>
      <c r="F49" s="5" t="s">
        <v>193</v>
      </c>
      <c r="G49" s="5">
        <v>12</v>
      </c>
      <c r="H49" s="40" t="s">
        <v>16</v>
      </c>
      <c r="I49" s="42">
        <v>24.8</v>
      </c>
      <c r="J49" s="41">
        <v>28</v>
      </c>
      <c r="K49" s="5" t="s">
        <v>372</v>
      </c>
      <c r="L49" s="5" t="s">
        <v>372</v>
      </c>
      <c r="M49" s="5" t="s">
        <v>372</v>
      </c>
      <c r="N49" s="38">
        <f t="shared" si="0"/>
        <v>28</v>
      </c>
      <c r="O49" s="39">
        <v>1</v>
      </c>
      <c r="P49" s="33">
        <f t="shared" si="1"/>
        <v>28</v>
      </c>
      <c r="Q49" s="37">
        <f t="shared" si="2"/>
        <v>3.1999999999999993</v>
      </c>
    </row>
    <row r="50" spans="1:17" ht="16.5" thickBot="1">
      <c r="A50" s="24">
        <v>5</v>
      </c>
      <c r="B50" s="24">
        <v>50</v>
      </c>
      <c r="C50" s="6" t="s">
        <v>164</v>
      </c>
      <c r="D50" s="5" t="s">
        <v>24</v>
      </c>
      <c r="E50" s="5">
        <v>41</v>
      </c>
      <c r="F50" s="5" t="s">
        <v>192</v>
      </c>
      <c r="G50" s="5">
        <v>7</v>
      </c>
      <c r="H50" s="40" t="s">
        <v>9</v>
      </c>
      <c r="I50" s="42">
        <v>20.3</v>
      </c>
      <c r="J50" s="41">
        <v>24</v>
      </c>
      <c r="K50" s="5" t="s">
        <v>372</v>
      </c>
      <c r="L50" s="5" t="s">
        <v>372</v>
      </c>
      <c r="M50" s="5" t="s">
        <v>372</v>
      </c>
      <c r="N50" s="38">
        <f t="shared" si="0"/>
        <v>24</v>
      </c>
      <c r="O50" s="39">
        <v>1</v>
      </c>
      <c r="P50" s="33">
        <f t="shared" si="1"/>
        <v>24</v>
      </c>
      <c r="Q50" s="37">
        <f t="shared" si="2"/>
        <v>3.6999999999999993</v>
      </c>
    </row>
    <row r="51" spans="1:17" ht="16.5" thickBot="1">
      <c r="A51" s="24">
        <v>5</v>
      </c>
      <c r="B51" s="24">
        <v>53</v>
      </c>
      <c r="C51" s="6" t="s">
        <v>167</v>
      </c>
      <c r="D51" s="5" t="s">
        <v>56</v>
      </c>
      <c r="E51" s="5">
        <v>10</v>
      </c>
      <c r="F51" s="5" t="s">
        <v>50</v>
      </c>
      <c r="G51" s="5">
        <v>3</v>
      </c>
      <c r="H51" s="40" t="s">
        <v>9</v>
      </c>
      <c r="I51" s="42">
        <v>12.5</v>
      </c>
      <c r="J51" s="41">
        <v>18</v>
      </c>
      <c r="K51" s="5">
        <v>2</v>
      </c>
      <c r="L51" s="5" t="s">
        <v>372</v>
      </c>
      <c r="M51" s="5" t="s">
        <v>372</v>
      </c>
      <c r="N51" s="38">
        <f t="shared" si="0"/>
        <v>20</v>
      </c>
      <c r="O51" s="39">
        <v>2</v>
      </c>
      <c r="P51" s="33">
        <f t="shared" si="1"/>
        <v>10</v>
      </c>
      <c r="Q51" s="37">
        <f t="shared" si="2"/>
        <v>-5</v>
      </c>
    </row>
    <row r="52" spans="1:17" ht="16.5" thickBot="1">
      <c r="A52" s="24">
        <v>5</v>
      </c>
      <c r="B52" s="24">
        <v>55</v>
      </c>
      <c r="C52" s="6" t="s">
        <v>169</v>
      </c>
      <c r="D52" s="5" t="s">
        <v>79</v>
      </c>
      <c r="E52" s="5">
        <v>3</v>
      </c>
      <c r="F52" s="5" t="s">
        <v>50</v>
      </c>
      <c r="G52" s="5">
        <v>3</v>
      </c>
      <c r="H52" s="40" t="s">
        <v>9</v>
      </c>
      <c r="I52" s="42">
        <v>12</v>
      </c>
      <c r="J52" s="41">
        <v>16</v>
      </c>
      <c r="K52" s="5">
        <v>4</v>
      </c>
      <c r="L52" s="5" t="s">
        <v>372</v>
      </c>
      <c r="M52" s="5" t="s">
        <v>372</v>
      </c>
      <c r="N52" s="38">
        <f t="shared" si="0"/>
        <v>20</v>
      </c>
      <c r="O52" s="39">
        <v>2</v>
      </c>
      <c r="P52" s="33">
        <f t="shared" si="1"/>
        <v>10</v>
      </c>
      <c r="Q52" s="37">
        <f t="shared" si="2"/>
        <v>-4</v>
      </c>
    </row>
    <row r="53" spans="1:17" ht="16.5" thickBot="1">
      <c r="A53" s="24">
        <v>5</v>
      </c>
      <c r="B53" s="24">
        <v>45</v>
      </c>
      <c r="C53" s="7" t="s">
        <v>159</v>
      </c>
      <c r="D53" s="5" t="s">
        <v>99</v>
      </c>
      <c r="E53" s="5">
        <v>23</v>
      </c>
      <c r="F53" s="5" t="s">
        <v>60</v>
      </c>
      <c r="G53" s="5">
        <v>5</v>
      </c>
      <c r="H53" s="40" t="s">
        <v>8</v>
      </c>
      <c r="I53" s="42">
        <v>20.9</v>
      </c>
      <c r="J53" s="41">
        <v>18</v>
      </c>
      <c r="K53" s="5" t="s">
        <v>372</v>
      </c>
      <c r="L53" s="5" t="s">
        <v>372</v>
      </c>
      <c r="M53" s="5" t="s">
        <v>372</v>
      </c>
      <c r="N53" s="38">
        <f t="shared" si="0"/>
        <v>18</v>
      </c>
      <c r="O53" s="39">
        <v>1</v>
      </c>
      <c r="P53" s="33">
        <f t="shared" si="1"/>
        <v>18</v>
      </c>
      <c r="Q53" s="37">
        <f t="shared" si="2"/>
        <v>-2.8999999999999986</v>
      </c>
    </row>
    <row r="54" spans="1:17" ht="16.5" thickBot="1">
      <c r="A54" s="24">
        <v>5</v>
      </c>
      <c r="B54" s="24">
        <v>52</v>
      </c>
      <c r="C54" s="6" t="s">
        <v>166</v>
      </c>
      <c r="D54" s="5" t="s">
        <v>126</v>
      </c>
      <c r="E54" s="5">
        <v>10</v>
      </c>
      <c r="F54" s="5" t="s">
        <v>238</v>
      </c>
      <c r="G54" s="5">
        <v>6</v>
      </c>
      <c r="H54" s="40" t="s">
        <v>9</v>
      </c>
      <c r="I54" s="42">
        <v>14.8</v>
      </c>
      <c r="J54" s="41">
        <v>10</v>
      </c>
      <c r="K54" s="5" t="s">
        <v>372</v>
      </c>
      <c r="L54" s="5" t="s">
        <v>372</v>
      </c>
      <c r="M54" s="5" t="s">
        <v>372</v>
      </c>
      <c r="N54" s="38">
        <f t="shared" si="0"/>
        <v>10</v>
      </c>
      <c r="O54" s="39">
        <v>1</v>
      </c>
      <c r="P54" s="33">
        <f t="shared" si="1"/>
        <v>10</v>
      </c>
      <c r="Q54" s="37">
        <f t="shared" si="2"/>
        <v>-4.800000000000001</v>
      </c>
    </row>
    <row r="55" spans="1:17" ht="16.5" thickBot="1">
      <c r="A55" s="24">
        <v>5</v>
      </c>
      <c r="B55" s="24">
        <v>51</v>
      </c>
      <c r="C55" s="6" t="s">
        <v>165</v>
      </c>
      <c r="D55" s="5" t="s">
        <v>354</v>
      </c>
      <c r="E55" s="5">
        <v>23</v>
      </c>
      <c r="F55" s="5" t="s">
        <v>19</v>
      </c>
      <c r="G55" s="5">
        <v>1</v>
      </c>
      <c r="H55" s="40" t="s">
        <v>16</v>
      </c>
      <c r="I55" s="42">
        <v>11.9</v>
      </c>
      <c r="J55" s="41">
        <v>4</v>
      </c>
      <c r="K55" s="5">
        <v>4</v>
      </c>
      <c r="L55" s="5" t="s">
        <v>372</v>
      </c>
      <c r="M55" s="5" t="s">
        <v>372</v>
      </c>
      <c r="N55" s="38">
        <f t="shared" si="0"/>
        <v>8</v>
      </c>
      <c r="O55" s="39">
        <v>2</v>
      </c>
      <c r="P55" s="33">
        <f t="shared" si="1"/>
        <v>4</v>
      </c>
      <c r="Q55" s="37">
        <f t="shared" si="2"/>
        <v>-15.8</v>
      </c>
    </row>
    <row r="56" spans="1:17" ht="16.5" thickBot="1">
      <c r="A56" s="24">
        <v>5</v>
      </c>
      <c r="B56" s="24">
        <v>54</v>
      </c>
      <c r="C56" s="6" t="s">
        <v>168</v>
      </c>
      <c r="D56" s="5" t="s">
        <v>57</v>
      </c>
      <c r="E56" s="5">
        <v>32</v>
      </c>
      <c r="F56" s="5" t="s">
        <v>19</v>
      </c>
      <c r="G56" s="5">
        <v>1</v>
      </c>
      <c r="H56" s="40" t="s">
        <v>16</v>
      </c>
      <c r="I56" s="42">
        <v>10.4</v>
      </c>
      <c r="J56" s="41">
        <v>0</v>
      </c>
      <c r="K56" s="5">
        <v>5</v>
      </c>
      <c r="L56" s="5" t="s">
        <v>372</v>
      </c>
      <c r="M56" s="5" t="s">
        <v>372</v>
      </c>
      <c r="N56" s="38">
        <f t="shared" si="0"/>
        <v>5</v>
      </c>
      <c r="O56" s="39">
        <v>2</v>
      </c>
      <c r="P56" s="33">
        <f t="shared" si="1"/>
        <v>2.5</v>
      </c>
      <c r="Q56" s="37">
        <f t="shared" si="2"/>
        <v>-15.8</v>
      </c>
    </row>
    <row r="57" spans="1:17" ht="16.5" thickBot="1">
      <c r="A57" s="24">
        <v>5</v>
      </c>
      <c r="B57" s="24">
        <v>46</v>
      </c>
      <c r="C57" s="6" t="s">
        <v>160</v>
      </c>
      <c r="D57" s="5" t="s">
        <v>340</v>
      </c>
      <c r="E57" s="5">
        <v>1</v>
      </c>
      <c r="F57" s="5" t="s">
        <v>69</v>
      </c>
      <c r="G57" s="5">
        <v>2</v>
      </c>
      <c r="H57" s="40" t="s">
        <v>9</v>
      </c>
      <c r="I57" s="42">
        <v>10.1</v>
      </c>
      <c r="J57" s="41">
        <v>2</v>
      </c>
      <c r="K57" s="5">
        <v>2</v>
      </c>
      <c r="L57" s="5" t="s">
        <v>372</v>
      </c>
      <c r="M57" s="5" t="s">
        <v>372</v>
      </c>
      <c r="N57" s="38">
        <f t="shared" si="0"/>
        <v>4</v>
      </c>
      <c r="O57" s="39">
        <v>2</v>
      </c>
      <c r="P57" s="33">
        <f t="shared" si="1"/>
        <v>2</v>
      </c>
      <c r="Q57" s="37">
        <f t="shared" si="2"/>
        <v>-16.2</v>
      </c>
    </row>
    <row r="58" spans="1:17" ht="16.5" thickBot="1">
      <c r="A58" s="24">
        <v>6</v>
      </c>
      <c r="B58" s="24">
        <v>59</v>
      </c>
      <c r="C58" s="6" t="s">
        <v>166</v>
      </c>
      <c r="D58" s="5" t="s">
        <v>313</v>
      </c>
      <c r="E58" s="5">
        <v>52</v>
      </c>
      <c r="F58" s="5" t="s">
        <v>195</v>
      </c>
      <c r="G58" s="5">
        <v>11</v>
      </c>
      <c r="H58" s="40" t="s">
        <v>16</v>
      </c>
      <c r="I58" s="42">
        <v>18.8</v>
      </c>
      <c r="J58" s="41">
        <v>21</v>
      </c>
      <c r="K58" s="5">
        <v>14</v>
      </c>
      <c r="L58" s="5">
        <v>24</v>
      </c>
      <c r="M58" s="5" t="s">
        <v>372</v>
      </c>
      <c r="N58" s="38">
        <f t="shared" si="0"/>
        <v>59</v>
      </c>
      <c r="O58" s="39">
        <v>3</v>
      </c>
      <c r="P58" s="33">
        <f t="shared" si="1"/>
        <v>19.666666666666668</v>
      </c>
      <c r="Q58" s="37">
        <f t="shared" si="2"/>
        <v>2.6000000000000014</v>
      </c>
    </row>
    <row r="59" spans="1:17" ht="16.5" thickBot="1">
      <c r="A59" s="24">
        <v>6</v>
      </c>
      <c r="B59" s="24">
        <v>57</v>
      </c>
      <c r="C59" s="6" t="s">
        <v>168</v>
      </c>
      <c r="D59" s="5" t="s">
        <v>88</v>
      </c>
      <c r="E59" s="5">
        <v>12</v>
      </c>
      <c r="F59" s="5" t="s">
        <v>32</v>
      </c>
      <c r="G59" s="5">
        <v>2</v>
      </c>
      <c r="H59" s="40" t="s">
        <v>10</v>
      </c>
      <c r="I59" s="42">
        <v>10.8</v>
      </c>
      <c r="J59" s="41">
        <v>18</v>
      </c>
      <c r="K59" s="5">
        <v>16</v>
      </c>
      <c r="L59" s="5">
        <v>7</v>
      </c>
      <c r="M59" s="5"/>
      <c r="N59" s="38">
        <f t="shared" si="0"/>
        <v>41</v>
      </c>
      <c r="O59" s="39">
        <v>3</v>
      </c>
      <c r="P59" s="33">
        <f t="shared" si="1"/>
        <v>13.666666666666666</v>
      </c>
      <c r="Q59" s="37">
        <f t="shared" si="2"/>
        <v>8.599999999999996</v>
      </c>
    </row>
    <row r="60" spans="1:17" ht="16.5" thickBot="1">
      <c r="A60" s="24">
        <v>6</v>
      </c>
      <c r="B60" s="24">
        <v>58</v>
      </c>
      <c r="C60" s="6" t="s">
        <v>167</v>
      </c>
      <c r="D60" s="5" t="s">
        <v>251</v>
      </c>
      <c r="E60" s="5">
        <v>11</v>
      </c>
      <c r="F60" s="5" t="s">
        <v>50</v>
      </c>
      <c r="G60" s="5">
        <v>3</v>
      </c>
      <c r="H60" s="40" t="s">
        <v>9</v>
      </c>
      <c r="I60" s="42">
        <v>12.4</v>
      </c>
      <c r="J60" s="41">
        <v>16</v>
      </c>
      <c r="K60" s="5">
        <v>19</v>
      </c>
      <c r="L60" s="5" t="s">
        <v>372</v>
      </c>
      <c r="M60" s="5" t="s">
        <v>372</v>
      </c>
      <c r="N60" s="38">
        <f t="shared" si="0"/>
        <v>35</v>
      </c>
      <c r="O60" s="39">
        <v>2</v>
      </c>
      <c r="P60" s="33">
        <f t="shared" si="1"/>
        <v>17.5</v>
      </c>
      <c r="Q60" s="37">
        <f t="shared" si="2"/>
        <v>10.2</v>
      </c>
    </row>
    <row r="61" spans="1:17" ht="16.5" thickBot="1">
      <c r="A61" s="24">
        <v>6</v>
      </c>
      <c r="B61" s="24">
        <v>61</v>
      </c>
      <c r="C61" s="6" t="s">
        <v>164</v>
      </c>
      <c r="D61" s="5" t="s">
        <v>14</v>
      </c>
      <c r="E61" s="5">
        <v>5</v>
      </c>
      <c r="F61" s="5" t="s">
        <v>12</v>
      </c>
      <c r="G61" s="5">
        <v>4</v>
      </c>
      <c r="H61" s="40" t="s">
        <v>9</v>
      </c>
      <c r="I61" s="42">
        <v>14.9</v>
      </c>
      <c r="J61" s="41">
        <v>8</v>
      </c>
      <c r="K61" s="5">
        <v>15</v>
      </c>
      <c r="L61" s="5">
        <v>11</v>
      </c>
      <c r="M61" s="5" t="s">
        <v>372</v>
      </c>
      <c r="N61" s="38">
        <f t="shared" si="0"/>
        <v>34</v>
      </c>
      <c r="O61" s="39">
        <v>3</v>
      </c>
      <c r="P61" s="33">
        <f t="shared" si="1"/>
        <v>11.333333333333334</v>
      </c>
      <c r="Q61" s="37">
        <f t="shared" si="2"/>
        <v>-10.7</v>
      </c>
    </row>
    <row r="62" spans="1:17" ht="16.5" thickBot="1">
      <c r="A62" s="24">
        <v>6</v>
      </c>
      <c r="B62" s="24">
        <v>64</v>
      </c>
      <c r="C62" s="6" t="s">
        <v>161</v>
      </c>
      <c r="D62" s="5" t="s">
        <v>367</v>
      </c>
      <c r="E62" s="5">
        <v>1</v>
      </c>
      <c r="F62" s="5" t="s">
        <v>242</v>
      </c>
      <c r="G62" s="5">
        <v>8</v>
      </c>
      <c r="H62" s="40" t="s">
        <v>16</v>
      </c>
      <c r="I62" s="42">
        <v>14.4</v>
      </c>
      <c r="J62" s="41">
        <v>7</v>
      </c>
      <c r="K62" s="5">
        <v>13</v>
      </c>
      <c r="L62" s="5">
        <v>9</v>
      </c>
      <c r="M62" s="5"/>
      <c r="N62" s="38">
        <f t="shared" si="0"/>
        <v>29</v>
      </c>
      <c r="O62" s="39">
        <v>3</v>
      </c>
      <c r="P62" s="33">
        <f t="shared" si="1"/>
        <v>9.666666666666666</v>
      </c>
      <c r="Q62" s="37">
        <f t="shared" si="2"/>
        <v>-14.200000000000003</v>
      </c>
    </row>
    <row r="63" spans="1:17" ht="16.5" thickBot="1">
      <c r="A63" s="24">
        <v>6</v>
      </c>
      <c r="B63" s="24">
        <v>62</v>
      </c>
      <c r="C63" s="6" t="s">
        <v>163</v>
      </c>
      <c r="D63" s="5" t="s">
        <v>132</v>
      </c>
      <c r="E63" s="5">
        <v>33</v>
      </c>
      <c r="F63" s="5" t="s">
        <v>218</v>
      </c>
      <c r="G63" s="5">
        <v>9</v>
      </c>
      <c r="H63" s="40" t="s">
        <v>10</v>
      </c>
      <c r="I63" s="42">
        <v>17.9</v>
      </c>
      <c r="J63" s="41">
        <v>23</v>
      </c>
      <c r="K63" s="5" t="s">
        <v>372</v>
      </c>
      <c r="L63" s="5" t="s">
        <v>372</v>
      </c>
      <c r="M63" s="5" t="s">
        <v>372</v>
      </c>
      <c r="N63" s="38">
        <f t="shared" si="0"/>
        <v>23</v>
      </c>
      <c r="O63" s="39">
        <v>1</v>
      </c>
      <c r="P63" s="33">
        <f t="shared" si="1"/>
        <v>23</v>
      </c>
      <c r="Q63" s="37">
        <f t="shared" si="2"/>
        <v>5.100000000000001</v>
      </c>
    </row>
    <row r="64" spans="1:17" ht="16.5" thickBot="1">
      <c r="A64" s="24">
        <v>6</v>
      </c>
      <c r="B64" s="24">
        <v>60</v>
      </c>
      <c r="C64" s="6" t="s">
        <v>165</v>
      </c>
      <c r="D64" s="5" t="s">
        <v>311</v>
      </c>
      <c r="E64" s="5">
        <v>4</v>
      </c>
      <c r="F64" s="5" t="s">
        <v>22</v>
      </c>
      <c r="G64" s="5">
        <v>1</v>
      </c>
      <c r="H64" s="40" t="s">
        <v>10</v>
      </c>
      <c r="I64" s="42">
        <v>8.3</v>
      </c>
      <c r="J64" s="41">
        <v>0</v>
      </c>
      <c r="K64" s="5">
        <v>12</v>
      </c>
      <c r="L64" s="5">
        <v>11</v>
      </c>
      <c r="M64" s="5"/>
      <c r="N64" s="38">
        <f t="shared" si="0"/>
        <v>23</v>
      </c>
      <c r="O64" s="39">
        <v>3</v>
      </c>
      <c r="P64" s="33">
        <f t="shared" si="1"/>
        <v>7.666666666666667</v>
      </c>
      <c r="Q64" s="37">
        <f t="shared" si="2"/>
        <v>-1.9000000000000012</v>
      </c>
    </row>
    <row r="65" spans="1:17" ht="16.5" thickBot="1">
      <c r="A65" s="24">
        <v>6</v>
      </c>
      <c r="B65" s="24">
        <v>56</v>
      </c>
      <c r="C65" s="6" t="s">
        <v>169</v>
      </c>
      <c r="D65" s="5" t="s">
        <v>137</v>
      </c>
      <c r="E65" s="5">
        <v>14</v>
      </c>
      <c r="F65" s="5" t="s">
        <v>55</v>
      </c>
      <c r="G65" s="5">
        <v>3</v>
      </c>
      <c r="H65" s="40" t="s">
        <v>16</v>
      </c>
      <c r="I65" s="42">
        <v>9.5</v>
      </c>
      <c r="J65" s="41">
        <v>20</v>
      </c>
      <c r="K65" s="5" t="s">
        <v>372</v>
      </c>
      <c r="L65" s="5" t="s">
        <v>372</v>
      </c>
      <c r="M65" s="5" t="s">
        <v>372</v>
      </c>
      <c r="N65" s="38">
        <f t="shared" si="0"/>
        <v>20</v>
      </c>
      <c r="O65" s="39">
        <v>1</v>
      </c>
      <c r="P65" s="33">
        <f t="shared" si="1"/>
        <v>20</v>
      </c>
      <c r="Q65" s="37">
        <f t="shared" si="2"/>
        <v>10.5</v>
      </c>
    </row>
    <row r="66" spans="1:17" ht="16.5" thickBot="1">
      <c r="A66" s="24">
        <v>6</v>
      </c>
      <c r="B66" s="24">
        <v>63</v>
      </c>
      <c r="C66" s="6" t="s">
        <v>162</v>
      </c>
      <c r="D66" s="5" t="s">
        <v>276</v>
      </c>
      <c r="E66" s="5">
        <v>3</v>
      </c>
      <c r="F66" s="5" t="s">
        <v>189</v>
      </c>
      <c r="G66" s="5">
        <v>10</v>
      </c>
      <c r="H66" s="40" t="s">
        <v>10</v>
      </c>
      <c r="I66" s="42">
        <v>23.4</v>
      </c>
      <c r="J66" s="41">
        <v>19</v>
      </c>
      <c r="K66" s="5" t="s">
        <v>372</v>
      </c>
      <c r="L66" s="5" t="s">
        <v>372</v>
      </c>
      <c r="M66" s="5" t="s">
        <v>372</v>
      </c>
      <c r="N66" s="38">
        <f t="shared" si="0"/>
        <v>19</v>
      </c>
      <c r="O66" s="39">
        <v>1</v>
      </c>
      <c r="P66" s="33">
        <f t="shared" si="1"/>
        <v>19</v>
      </c>
      <c r="Q66" s="37">
        <f t="shared" si="2"/>
        <v>-4.399999999999999</v>
      </c>
    </row>
    <row r="67" spans="1:17" ht="16.5" thickBot="1">
      <c r="A67" s="24">
        <v>6</v>
      </c>
      <c r="B67" s="24">
        <v>65</v>
      </c>
      <c r="C67" s="6" t="s">
        <v>160</v>
      </c>
      <c r="D67" s="5" t="s">
        <v>369</v>
      </c>
      <c r="E67" s="5">
        <v>21</v>
      </c>
      <c r="F67" s="5" t="s">
        <v>40</v>
      </c>
      <c r="G67" s="5">
        <v>5</v>
      </c>
      <c r="H67" s="40" t="s">
        <v>9</v>
      </c>
      <c r="I67" s="42">
        <v>15.6</v>
      </c>
      <c r="J67" s="41">
        <v>19</v>
      </c>
      <c r="K67" s="5" t="s">
        <v>372</v>
      </c>
      <c r="L67" s="5" t="s">
        <v>372</v>
      </c>
      <c r="M67" s="5" t="s">
        <v>372</v>
      </c>
      <c r="N67" s="38">
        <f aca="true" t="shared" si="3" ref="N67:N130">SUM(J67:M67)</f>
        <v>19</v>
      </c>
      <c r="O67" s="39">
        <v>1</v>
      </c>
      <c r="P67" s="33">
        <f aca="true" t="shared" si="4" ref="P67:P130">N67/O67</f>
        <v>19</v>
      </c>
      <c r="Q67" s="37">
        <f aca="true" t="shared" si="5" ref="Q67:Q130">(P67-I67)*O67</f>
        <v>3.4000000000000004</v>
      </c>
    </row>
    <row r="68" spans="1:17" ht="16.5" thickBot="1">
      <c r="A68" s="24">
        <v>6</v>
      </c>
      <c r="B68" s="24">
        <v>66</v>
      </c>
      <c r="C68" s="6" t="s">
        <v>159</v>
      </c>
      <c r="D68" s="5" t="s">
        <v>175</v>
      </c>
      <c r="E68" s="5">
        <v>20</v>
      </c>
      <c r="F68" s="5" t="s">
        <v>12</v>
      </c>
      <c r="G68" s="5">
        <v>4</v>
      </c>
      <c r="H68" s="40" t="s">
        <v>9</v>
      </c>
      <c r="I68" s="42">
        <v>8.5</v>
      </c>
      <c r="J68" s="41">
        <v>7</v>
      </c>
      <c r="K68" s="5">
        <v>9</v>
      </c>
      <c r="L68" s="5">
        <v>2</v>
      </c>
      <c r="M68" s="5" t="s">
        <v>372</v>
      </c>
      <c r="N68" s="38">
        <f t="shared" si="3"/>
        <v>18</v>
      </c>
      <c r="O68" s="39">
        <v>3</v>
      </c>
      <c r="P68" s="33">
        <f t="shared" si="4"/>
        <v>6</v>
      </c>
      <c r="Q68" s="37">
        <f t="shared" si="5"/>
        <v>-7.5</v>
      </c>
    </row>
    <row r="69" spans="1:17" ht="16.5" thickBot="1">
      <c r="A69" s="24">
        <v>7</v>
      </c>
      <c r="B69" s="24">
        <v>67</v>
      </c>
      <c r="C69" s="7" t="s">
        <v>159</v>
      </c>
      <c r="D69" s="5" t="s">
        <v>317</v>
      </c>
      <c r="E69" s="5">
        <v>13</v>
      </c>
      <c r="F69" s="5" t="s">
        <v>208</v>
      </c>
      <c r="G69" s="5">
        <v>7</v>
      </c>
      <c r="H69" s="40" t="s">
        <v>8</v>
      </c>
      <c r="I69" s="42">
        <v>17.8</v>
      </c>
      <c r="J69" s="41">
        <v>24</v>
      </c>
      <c r="K69" s="5">
        <v>25</v>
      </c>
      <c r="L69" s="5">
        <v>19</v>
      </c>
      <c r="M69" s="5"/>
      <c r="N69" s="38">
        <f t="shared" si="3"/>
        <v>68</v>
      </c>
      <c r="O69" s="39">
        <v>3</v>
      </c>
      <c r="P69" s="33">
        <f t="shared" si="4"/>
        <v>22.666666666666668</v>
      </c>
      <c r="Q69" s="37">
        <f t="shared" si="5"/>
        <v>14.600000000000001</v>
      </c>
    </row>
    <row r="70" spans="1:17" ht="16.5" thickBot="1">
      <c r="A70" s="24">
        <v>7</v>
      </c>
      <c r="B70" s="24">
        <v>70</v>
      </c>
      <c r="C70" s="6" t="s">
        <v>162</v>
      </c>
      <c r="D70" s="5" t="s">
        <v>368</v>
      </c>
      <c r="E70" s="5">
        <v>3</v>
      </c>
      <c r="F70" s="5" t="s">
        <v>20</v>
      </c>
      <c r="G70" s="5">
        <v>7</v>
      </c>
      <c r="H70" s="40" t="s">
        <v>10</v>
      </c>
      <c r="I70" s="42">
        <v>18.2</v>
      </c>
      <c r="J70" s="41">
        <v>19</v>
      </c>
      <c r="K70" s="5">
        <v>29</v>
      </c>
      <c r="L70" s="5" t="s">
        <v>372</v>
      </c>
      <c r="M70" s="5" t="s">
        <v>372</v>
      </c>
      <c r="N70" s="38">
        <f t="shared" si="3"/>
        <v>48</v>
      </c>
      <c r="O70" s="39">
        <v>2</v>
      </c>
      <c r="P70" s="33">
        <f t="shared" si="4"/>
        <v>24</v>
      </c>
      <c r="Q70" s="37">
        <f t="shared" si="5"/>
        <v>11.600000000000001</v>
      </c>
    </row>
    <row r="71" spans="1:17" ht="16.5" thickBot="1">
      <c r="A71" s="24">
        <v>7</v>
      </c>
      <c r="B71" s="24">
        <v>76</v>
      </c>
      <c r="C71" s="6" t="s">
        <v>168</v>
      </c>
      <c r="D71" s="5" t="s">
        <v>289</v>
      </c>
      <c r="E71" s="5">
        <v>34</v>
      </c>
      <c r="F71" s="5" t="s">
        <v>188</v>
      </c>
      <c r="G71" s="5">
        <v>6</v>
      </c>
      <c r="H71" s="40" t="s">
        <v>10</v>
      </c>
      <c r="I71" s="42">
        <v>13.4</v>
      </c>
      <c r="J71" s="41">
        <v>16</v>
      </c>
      <c r="K71" s="5">
        <v>14</v>
      </c>
      <c r="L71" s="5">
        <v>15</v>
      </c>
      <c r="M71" s="5" t="s">
        <v>372</v>
      </c>
      <c r="N71" s="38">
        <f t="shared" si="3"/>
        <v>45</v>
      </c>
      <c r="O71" s="39">
        <v>3</v>
      </c>
      <c r="P71" s="33">
        <f t="shared" si="4"/>
        <v>15</v>
      </c>
      <c r="Q71" s="37">
        <f t="shared" si="5"/>
        <v>4.799999999999999</v>
      </c>
    </row>
    <row r="72" spans="1:17" ht="16.5" thickBot="1">
      <c r="A72" s="24">
        <v>7</v>
      </c>
      <c r="B72" s="24">
        <v>71</v>
      </c>
      <c r="C72" s="6" t="s">
        <v>163</v>
      </c>
      <c r="D72" s="5" t="s">
        <v>236</v>
      </c>
      <c r="E72" s="5">
        <v>11</v>
      </c>
      <c r="F72" s="5" t="s">
        <v>197</v>
      </c>
      <c r="G72" s="5">
        <v>11</v>
      </c>
      <c r="H72" s="40" t="s">
        <v>8</v>
      </c>
      <c r="I72" s="42">
        <v>21.7</v>
      </c>
      <c r="J72" s="41">
        <v>36</v>
      </c>
      <c r="K72" s="5" t="s">
        <v>372</v>
      </c>
      <c r="L72" s="5" t="s">
        <v>372</v>
      </c>
      <c r="M72" s="5" t="s">
        <v>372</v>
      </c>
      <c r="N72" s="38">
        <f t="shared" si="3"/>
        <v>36</v>
      </c>
      <c r="O72" s="39">
        <v>1</v>
      </c>
      <c r="P72" s="33">
        <f t="shared" si="4"/>
        <v>36</v>
      </c>
      <c r="Q72" s="37">
        <f t="shared" si="5"/>
        <v>14.3</v>
      </c>
    </row>
    <row r="73" spans="1:17" ht="16.5" thickBot="1">
      <c r="A73" s="24">
        <v>7</v>
      </c>
      <c r="B73" s="24">
        <v>73</v>
      </c>
      <c r="C73" s="6" t="s">
        <v>165</v>
      </c>
      <c r="D73" s="5" t="s">
        <v>263</v>
      </c>
      <c r="E73" s="5">
        <v>21</v>
      </c>
      <c r="F73" s="5" t="s">
        <v>32</v>
      </c>
      <c r="G73" s="5">
        <v>2</v>
      </c>
      <c r="H73" s="40" t="s">
        <v>10</v>
      </c>
      <c r="I73" s="42">
        <v>9.5</v>
      </c>
      <c r="J73" s="41">
        <v>7</v>
      </c>
      <c r="K73" s="5">
        <v>13</v>
      </c>
      <c r="L73" s="5">
        <v>4</v>
      </c>
      <c r="M73" s="5"/>
      <c r="N73" s="38">
        <f t="shared" si="3"/>
        <v>24</v>
      </c>
      <c r="O73" s="39">
        <v>3</v>
      </c>
      <c r="P73" s="33">
        <f t="shared" si="4"/>
        <v>8</v>
      </c>
      <c r="Q73" s="37">
        <f t="shared" si="5"/>
        <v>-4.5</v>
      </c>
    </row>
    <row r="74" spans="1:17" ht="16.5" thickBot="1">
      <c r="A74" s="24">
        <v>7</v>
      </c>
      <c r="B74" s="24">
        <v>72</v>
      </c>
      <c r="C74" s="6" t="s">
        <v>164</v>
      </c>
      <c r="D74" s="5" t="s">
        <v>17</v>
      </c>
      <c r="E74" s="5">
        <v>15</v>
      </c>
      <c r="F74" s="5" t="s">
        <v>18</v>
      </c>
      <c r="G74" s="5">
        <v>2</v>
      </c>
      <c r="H74" s="40" t="s">
        <v>8</v>
      </c>
      <c r="I74" s="42">
        <v>10</v>
      </c>
      <c r="J74" s="41">
        <v>2</v>
      </c>
      <c r="K74" s="5">
        <v>18</v>
      </c>
      <c r="L74" s="5" t="s">
        <v>372</v>
      </c>
      <c r="M74" s="5" t="s">
        <v>372</v>
      </c>
      <c r="N74" s="38">
        <f t="shared" si="3"/>
        <v>20</v>
      </c>
      <c r="O74" s="39">
        <v>2</v>
      </c>
      <c r="P74" s="33">
        <f t="shared" si="4"/>
        <v>10</v>
      </c>
      <c r="Q74" s="37">
        <f t="shared" si="5"/>
        <v>0</v>
      </c>
    </row>
    <row r="75" spans="1:17" ht="16.5" thickBot="1">
      <c r="A75" s="24">
        <v>7</v>
      </c>
      <c r="B75" s="24">
        <v>74</v>
      </c>
      <c r="C75" s="6" t="s">
        <v>166</v>
      </c>
      <c r="D75" s="5" t="s">
        <v>41</v>
      </c>
      <c r="E75" s="5">
        <v>22</v>
      </c>
      <c r="F75" s="5" t="s">
        <v>218</v>
      </c>
      <c r="G75" s="5">
        <v>9</v>
      </c>
      <c r="H75" s="40" t="s">
        <v>10</v>
      </c>
      <c r="I75" s="42">
        <v>17.2</v>
      </c>
      <c r="J75" s="41">
        <v>20</v>
      </c>
      <c r="K75" s="5" t="s">
        <v>372</v>
      </c>
      <c r="L75" s="5" t="s">
        <v>372</v>
      </c>
      <c r="M75" s="5" t="s">
        <v>372</v>
      </c>
      <c r="N75" s="38">
        <f t="shared" si="3"/>
        <v>20</v>
      </c>
      <c r="O75" s="39">
        <v>1</v>
      </c>
      <c r="P75" s="33">
        <f t="shared" si="4"/>
        <v>20</v>
      </c>
      <c r="Q75" s="37">
        <f t="shared" si="5"/>
        <v>2.8000000000000007</v>
      </c>
    </row>
    <row r="76" spans="1:17" ht="16.5" thickBot="1">
      <c r="A76" s="24">
        <v>7</v>
      </c>
      <c r="B76" s="24">
        <v>77</v>
      </c>
      <c r="C76" s="6" t="s">
        <v>169</v>
      </c>
      <c r="D76" s="5" t="s">
        <v>154</v>
      </c>
      <c r="E76" s="5">
        <v>34</v>
      </c>
      <c r="F76" s="5" t="s">
        <v>48</v>
      </c>
      <c r="G76" s="5">
        <v>3</v>
      </c>
      <c r="H76" s="40" t="s">
        <v>10</v>
      </c>
      <c r="I76" s="42">
        <v>10.7</v>
      </c>
      <c r="J76" s="41">
        <v>12</v>
      </c>
      <c r="K76" s="5">
        <v>7</v>
      </c>
      <c r="L76" s="5" t="s">
        <v>372</v>
      </c>
      <c r="M76" s="5" t="s">
        <v>372</v>
      </c>
      <c r="N76" s="38">
        <f t="shared" si="3"/>
        <v>19</v>
      </c>
      <c r="O76" s="39">
        <v>2</v>
      </c>
      <c r="P76" s="33">
        <f t="shared" si="4"/>
        <v>9.5</v>
      </c>
      <c r="Q76" s="37">
        <f t="shared" si="5"/>
        <v>-2.3999999999999986</v>
      </c>
    </row>
    <row r="77" spans="1:17" ht="16.5" thickBot="1">
      <c r="A77" s="24">
        <v>7</v>
      </c>
      <c r="B77" s="24">
        <v>75</v>
      </c>
      <c r="C77" s="6" t="s">
        <v>167</v>
      </c>
      <c r="D77" s="5" t="s">
        <v>36</v>
      </c>
      <c r="E77" s="5">
        <v>20</v>
      </c>
      <c r="F77" s="5" t="s">
        <v>30</v>
      </c>
      <c r="G77" s="5">
        <v>4</v>
      </c>
      <c r="H77" s="40" t="s">
        <v>16</v>
      </c>
      <c r="I77" s="42">
        <v>8.7</v>
      </c>
      <c r="J77" s="41">
        <v>6</v>
      </c>
      <c r="K77" s="5">
        <v>6</v>
      </c>
      <c r="L77" s="5">
        <v>3</v>
      </c>
      <c r="M77" s="5" t="s">
        <v>372</v>
      </c>
      <c r="N77" s="38">
        <f t="shared" si="3"/>
        <v>15</v>
      </c>
      <c r="O77" s="39">
        <v>3</v>
      </c>
      <c r="P77" s="33">
        <f t="shared" si="4"/>
        <v>5</v>
      </c>
      <c r="Q77" s="37">
        <f t="shared" si="5"/>
        <v>-11.099999999999998</v>
      </c>
    </row>
    <row r="78" spans="1:17" ht="16.5" thickBot="1">
      <c r="A78" s="24">
        <v>7</v>
      </c>
      <c r="B78" s="24">
        <v>68</v>
      </c>
      <c r="C78" s="6" t="s">
        <v>160</v>
      </c>
      <c r="D78" s="5" t="s">
        <v>144</v>
      </c>
      <c r="E78" s="5">
        <v>45</v>
      </c>
      <c r="F78" s="5" t="s">
        <v>182</v>
      </c>
      <c r="G78" s="5">
        <v>4</v>
      </c>
      <c r="H78" s="40" t="s">
        <v>8</v>
      </c>
      <c r="I78" s="42">
        <v>8.4</v>
      </c>
      <c r="J78" s="41">
        <v>3</v>
      </c>
      <c r="K78" s="5">
        <v>6</v>
      </c>
      <c r="L78" s="5">
        <v>3</v>
      </c>
      <c r="M78" s="5"/>
      <c r="N78" s="38">
        <f t="shared" si="3"/>
        <v>12</v>
      </c>
      <c r="O78" s="39">
        <v>3</v>
      </c>
      <c r="P78" s="33">
        <f t="shared" si="4"/>
        <v>4</v>
      </c>
      <c r="Q78" s="37">
        <f t="shared" si="5"/>
        <v>-13.200000000000001</v>
      </c>
    </row>
    <row r="79" spans="1:17" ht="16.5" thickBot="1">
      <c r="A79" s="24">
        <v>7</v>
      </c>
      <c r="B79" s="24">
        <v>69</v>
      </c>
      <c r="C79" s="6" t="s">
        <v>161</v>
      </c>
      <c r="D79" s="5" t="s">
        <v>153</v>
      </c>
      <c r="E79" s="5">
        <v>10</v>
      </c>
      <c r="F79" s="5" t="s">
        <v>192</v>
      </c>
      <c r="G79" s="5">
        <v>7</v>
      </c>
      <c r="H79" s="40" t="s">
        <v>9</v>
      </c>
      <c r="I79" s="42">
        <v>16.4</v>
      </c>
      <c r="J79" s="41">
        <v>3</v>
      </c>
      <c r="K79" s="5" t="s">
        <v>372</v>
      </c>
      <c r="L79" s="5" t="s">
        <v>372</v>
      </c>
      <c r="M79" s="5" t="s">
        <v>372</v>
      </c>
      <c r="N79" s="38">
        <f t="shared" si="3"/>
        <v>3</v>
      </c>
      <c r="O79" s="39">
        <v>1</v>
      </c>
      <c r="P79" s="33">
        <f t="shared" si="4"/>
        <v>3</v>
      </c>
      <c r="Q79" s="37">
        <f t="shared" si="5"/>
        <v>-13.399999999999999</v>
      </c>
    </row>
    <row r="80" spans="1:17" ht="16.5" thickBot="1">
      <c r="A80" s="24">
        <v>8</v>
      </c>
      <c r="B80" s="24">
        <v>84</v>
      </c>
      <c r="C80" s="6" t="s">
        <v>163</v>
      </c>
      <c r="D80" s="5" t="s">
        <v>347</v>
      </c>
      <c r="E80" s="5">
        <v>5</v>
      </c>
      <c r="F80" s="5" t="s">
        <v>195</v>
      </c>
      <c r="G80" s="5">
        <v>11</v>
      </c>
      <c r="H80" s="40" t="s">
        <v>16</v>
      </c>
      <c r="I80" s="42">
        <v>14.5</v>
      </c>
      <c r="J80" s="41">
        <v>26</v>
      </c>
      <c r="K80" s="5">
        <v>17</v>
      </c>
      <c r="L80" s="5">
        <v>11</v>
      </c>
      <c r="M80" s="5" t="s">
        <v>372</v>
      </c>
      <c r="N80" s="38">
        <f t="shared" si="3"/>
        <v>54</v>
      </c>
      <c r="O80" s="39">
        <v>3</v>
      </c>
      <c r="P80" s="33">
        <f t="shared" si="4"/>
        <v>18</v>
      </c>
      <c r="Q80" s="37">
        <f t="shared" si="5"/>
        <v>10.5</v>
      </c>
    </row>
    <row r="81" spans="1:17" ht="16.5" thickBot="1">
      <c r="A81" s="24">
        <v>8</v>
      </c>
      <c r="B81" s="24">
        <v>80</v>
      </c>
      <c r="C81" s="6" t="s">
        <v>167</v>
      </c>
      <c r="D81" s="5" t="s">
        <v>273</v>
      </c>
      <c r="E81" s="5">
        <v>2</v>
      </c>
      <c r="F81" s="5" t="s">
        <v>242</v>
      </c>
      <c r="G81" s="5">
        <v>8</v>
      </c>
      <c r="H81" s="40" t="s">
        <v>16</v>
      </c>
      <c r="I81" s="42">
        <v>13.5</v>
      </c>
      <c r="J81" s="41">
        <v>18</v>
      </c>
      <c r="K81" s="5">
        <v>19</v>
      </c>
      <c r="L81" s="5">
        <v>15</v>
      </c>
      <c r="M81" s="5"/>
      <c r="N81" s="38">
        <f t="shared" si="3"/>
        <v>52</v>
      </c>
      <c r="O81" s="39">
        <v>3</v>
      </c>
      <c r="P81" s="33">
        <f t="shared" si="4"/>
        <v>17.333333333333332</v>
      </c>
      <c r="Q81" s="37">
        <f t="shared" si="5"/>
        <v>11.499999999999996</v>
      </c>
    </row>
    <row r="82" spans="1:17" ht="16.5" thickBot="1">
      <c r="A82" s="24">
        <v>8</v>
      </c>
      <c r="B82" s="24">
        <v>86</v>
      </c>
      <c r="C82" s="6" t="s">
        <v>161</v>
      </c>
      <c r="D82" s="5" t="s">
        <v>280</v>
      </c>
      <c r="E82" s="5">
        <v>5</v>
      </c>
      <c r="F82" s="5" t="s">
        <v>188</v>
      </c>
      <c r="G82" s="5">
        <v>6</v>
      </c>
      <c r="H82" s="40" t="s">
        <v>10</v>
      </c>
      <c r="I82" s="42">
        <v>11.5</v>
      </c>
      <c r="J82" s="41">
        <v>12</v>
      </c>
      <c r="K82" s="5">
        <v>17</v>
      </c>
      <c r="L82" s="5">
        <v>3</v>
      </c>
      <c r="M82" s="5" t="s">
        <v>372</v>
      </c>
      <c r="N82" s="38">
        <f t="shared" si="3"/>
        <v>32</v>
      </c>
      <c r="O82" s="39">
        <v>3</v>
      </c>
      <c r="P82" s="33">
        <f t="shared" si="4"/>
        <v>10.666666666666666</v>
      </c>
      <c r="Q82" s="37">
        <f t="shared" si="5"/>
        <v>-2.5000000000000018</v>
      </c>
    </row>
    <row r="83" spans="1:17" ht="16.5" thickBot="1">
      <c r="A83" s="24">
        <v>8</v>
      </c>
      <c r="B83" s="24">
        <v>79</v>
      </c>
      <c r="C83" s="6" t="s">
        <v>168</v>
      </c>
      <c r="D83" s="5" t="s">
        <v>103</v>
      </c>
      <c r="E83" s="5">
        <v>43</v>
      </c>
      <c r="F83" s="5" t="s">
        <v>43</v>
      </c>
      <c r="G83" s="5">
        <v>6</v>
      </c>
      <c r="H83" s="40" t="s">
        <v>8</v>
      </c>
      <c r="I83" s="42">
        <v>14.2</v>
      </c>
      <c r="J83" s="41">
        <v>16</v>
      </c>
      <c r="K83" s="5">
        <v>14</v>
      </c>
      <c r="L83" s="5" t="s">
        <v>372</v>
      </c>
      <c r="M83" s="5" t="s">
        <v>372</v>
      </c>
      <c r="N83" s="38">
        <f t="shared" si="3"/>
        <v>30</v>
      </c>
      <c r="O83" s="39">
        <v>2</v>
      </c>
      <c r="P83" s="33">
        <f t="shared" si="4"/>
        <v>15</v>
      </c>
      <c r="Q83" s="37">
        <f t="shared" si="5"/>
        <v>1.6000000000000014</v>
      </c>
    </row>
    <row r="84" spans="1:17" ht="16.5" thickBot="1">
      <c r="A84" s="24">
        <v>8</v>
      </c>
      <c r="B84" s="24">
        <v>83</v>
      </c>
      <c r="C84" s="6" t="s">
        <v>164</v>
      </c>
      <c r="D84" s="5" t="s">
        <v>70</v>
      </c>
      <c r="E84" s="5">
        <v>21</v>
      </c>
      <c r="F84" s="5" t="s">
        <v>194</v>
      </c>
      <c r="G84" s="5">
        <v>5</v>
      </c>
      <c r="H84" s="40" t="s">
        <v>16</v>
      </c>
      <c r="I84" s="42">
        <v>14</v>
      </c>
      <c r="J84" s="41">
        <v>11</v>
      </c>
      <c r="K84" s="5">
        <v>16</v>
      </c>
      <c r="L84" s="5" t="s">
        <v>372</v>
      </c>
      <c r="M84" s="5" t="s">
        <v>372</v>
      </c>
      <c r="N84" s="38">
        <f t="shared" si="3"/>
        <v>27</v>
      </c>
      <c r="O84" s="39">
        <v>2</v>
      </c>
      <c r="P84" s="33">
        <f t="shared" si="4"/>
        <v>13.5</v>
      </c>
      <c r="Q84" s="37">
        <f t="shared" si="5"/>
        <v>-1</v>
      </c>
    </row>
    <row r="85" spans="1:17" ht="16.5" thickBot="1">
      <c r="A85" s="24">
        <v>8</v>
      </c>
      <c r="B85" s="24">
        <v>78</v>
      </c>
      <c r="C85" s="6" t="s">
        <v>169</v>
      </c>
      <c r="D85" s="5" t="s">
        <v>131</v>
      </c>
      <c r="E85" s="5">
        <v>13</v>
      </c>
      <c r="F85" s="5" t="s">
        <v>73</v>
      </c>
      <c r="G85" s="5">
        <v>4</v>
      </c>
      <c r="H85" s="40" t="s">
        <v>10</v>
      </c>
      <c r="I85" s="42">
        <v>12.3</v>
      </c>
      <c r="J85" s="41">
        <v>7</v>
      </c>
      <c r="K85" s="5">
        <v>3</v>
      </c>
      <c r="L85" s="5">
        <v>11</v>
      </c>
      <c r="M85" s="5" t="s">
        <v>372</v>
      </c>
      <c r="N85" s="38">
        <f t="shared" si="3"/>
        <v>21</v>
      </c>
      <c r="O85" s="39">
        <v>3</v>
      </c>
      <c r="P85" s="33">
        <f t="shared" si="4"/>
        <v>7</v>
      </c>
      <c r="Q85" s="37">
        <f t="shared" si="5"/>
        <v>-15.900000000000002</v>
      </c>
    </row>
    <row r="86" spans="1:17" ht="16.5" thickBot="1">
      <c r="A86" s="24">
        <v>8</v>
      </c>
      <c r="B86" s="24">
        <v>85</v>
      </c>
      <c r="C86" s="6" t="s">
        <v>162</v>
      </c>
      <c r="D86" s="5" t="s">
        <v>224</v>
      </c>
      <c r="E86" s="5">
        <v>1</v>
      </c>
      <c r="F86" s="5" t="s">
        <v>191</v>
      </c>
      <c r="G86" s="5">
        <v>10</v>
      </c>
      <c r="H86" s="40" t="s">
        <v>16</v>
      </c>
      <c r="I86" s="42">
        <v>18.9</v>
      </c>
      <c r="J86" s="41">
        <v>19</v>
      </c>
      <c r="K86" s="5" t="s">
        <v>372</v>
      </c>
      <c r="L86" s="5" t="s">
        <v>372</v>
      </c>
      <c r="M86" s="5" t="s">
        <v>372</v>
      </c>
      <c r="N86" s="38">
        <f t="shared" si="3"/>
        <v>19</v>
      </c>
      <c r="O86" s="39">
        <v>1</v>
      </c>
      <c r="P86" s="33">
        <f t="shared" si="4"/>
        <v>19</v>
      </c>
      <c r="Q86" s="37">
        <f t="shared" si="5"/>
        <v>0.10000000000000142</v>
      </c>
    </row>
    <row r="87" spans="1:17" ht="16.5" thickBot="1">
      <c r="A87" s="24">
        <v>8</v>
      </c>
      <c r="B87" s="24">
        <v>87</v>
      </c>
      <c r="C87" s="6" t="s">
        <v>160</v>
      </c>
      <c r="D87" s="5" t="s">
        <v>117</v>
      </c>
      <c r="E87" s="5">
        <v>21</v>
      </c>
      <c r="F87" s="5" t="s">
        <v>13</v>
      </c>
      <c r="G87" s="5">
        <v>9</v>
      </c>
      <c r="H87" s="40" t="s">
        <v>9</v>
      </c>
      <c r="I87" s="42">
        <v>17.6</v>
      </c>
      <c r="J87" s="41">
        <v>10</v>
      </c>
      <c r="K87" s="5">
        <v>8</v>
      </c>
      <c r="L87" s="5" t="s">
        <v>372</v>
      </c>
      <c r="M87" s="5" t="s">
        <v>372</v>
      </c>
      <c r="N87" s="38">
        <f t="shared" si="3"/>
        <v>18</v>
      </c>
      <c r="O87" s="39">
        <v>2</v>
      </c>
      <c r="P87" s="33">
        <f t="shared" si="4"/>
        <v>9</v>
      </c>
      <c r="Q87" s="37">
        <f t="shared" si="5"/>
        <v>-17.200000000000003</v>
      </c>
    </row>
    <row r="88" spans="1:17" ht="16.5" thickBot="1">
      <c r="A88" s="24">
        <v>8</v>
      </c>
      <c r="B88" s="24">
        <v>82</v>
      </c>
      <c r="C88" s="6" t="s">
        <v>165</v>
      </c>
      <c r="D88" s="5" t="s">
        <v>179</v>
      </c>
      <c r="E88" s="5">
        <v>1</v>
      </c>
      <c r="F88" s="5" t="s">
        <v>180</v>
      </c>
      <c r="G88" s="5">
        <v>1</v>
      </c>
      <c r="H88" s="40" t="s">
        <v>8</v>
      </c>
      <c r="I88" s="42">
        <v>8.7</v>
      </c>
      <c r="J88" s="41">
        <v>0</v>
      </c>
      <c r="K88" s="5">
        <v>10</v>
      </c>
      <c r="L88" s="5">
        <v>3</v>
      </c>
      <c r="M88" s="5" t="s">
        <v>372</v>
      </c>
      <c r="N88" s="38">
        <f t="shared" si="3"/>
        <v>13</v>
      </c>
      <c r="O88" s="39">
        <v>3</v>
      </c>
      <c r="P88" s="33">
        <f t="shared" si="4"/>
        <v>4.333333333333333</v>
      </c>
      <c r="Q88" s="37">
        <f t="shared" si="5"/>
        <v>-13.099999999999998</v>
      </c>
    </row>
    <row r="89" spans="1:17" ht="16.5" thickBot="1">
      <c r="A89" s="24">
        <v>8</v>
      </c>
      <c r="B89" s="24">
        <v>88</v>
      </c>
      <c r="C89" s="6" t="s">
        <v>159</v>
      </c>
      <c r="D89" s="5" t="s">
        <v>122</v>
      </c>
      <c r="E89" s="5">
        <v>15</v>
      </c>
      <c r="F89" s="5" t="s">
        <v>40</v>
      </c>
      <c r="G89" s="5">
        <v>5</v>
      </c>
      <c r="H89" s="40" t="s">
        <v>9</v>
      </c>
      <c r="I89" s="42">
        <v>12.5</v>
      </c>
      <c r="J89" s="41">
        <v>10</v>
      </c>
      <c r="K89" s="5" t="s">
        <v>372</v>
      </c>
      <c r="L89" s="5" t="s">
        <v>372</v>
      </c>
      <c r="M89" s="5" t="s">
        <v>372</v>
      </c>
      <c r="N89" s="38">
        <f t="shared" si="3"/>
        <v>10</v>
      </c>
      <c r="O89" s="39">
        <v>1</v>
      </c>
      <c r="P89" s="33">
        <f t="shared" si="4"/>
        <v>10</v>
      </c>
      <c r="Q89" s="37">
        <f t="shared" si="5"/>
        <v>-2.5</v>
      </c>
    </row>
    <row r="90" spans="1:17" ht="16.5" thickBot="1">
      <c r="A90" s="24">
        <v>8</v>
      </c>
      <c r="B90" s="24">
        <v>81</v>
      </c>
      <c r="C90" s="6" t="s">
        <v>166</v>
      </c>
      <c r="D90" s="5" t="s">
        <v>83</v>
      </c>
      <c r="E90" s="5">
        <v>3</v>
      </c>
      <c r="F90" s="5" t="s">
        <v>52</v>
      </c>
      <c r="G90" s="5">
        <v>5</v>
      </c>
      <c r="H90" s="40" t="s">
        <v>10</v>
      </c>
      <c r="I90" s="42">
        <v>16.8</v>
      </c>
      <c r="J90" s="41">
        <v>9</v>
      </c>
      <c r="K90" s="5" t="s">
        <v>372</v>
      </c>
      <c r="L90" s="5" t="s">
        <v>372</v>
      </c>
      <c r="M90" s="5" t="s">
        <v>372</v>
      </c>
      <c r="N90" s="38">
        <f t="shared" si="3"/>
        <v>9</v>
      </c>
      <c r="O90" s="39">
        <v>1</v>
      </c>
      <c r="P90" s="33">
        <f t="shared" si="4"/>
        <v>9</v>
      </c>
      <c r="Q90" s="37">
        <f t="shared" si="5"/>
        <v>-7.800000000000001</v>
      </c>
    </row>
    <row r="91" spans="1:17" ht="16.5" thickBot="1">
      <c r="A91" s="24">
        <v>9</v>
      </c>
      <c r="B91" s="24">
        <v>91</v>
      </c>
      <c r="C91" s="6" t="s">
        <v>161</v>
      </c>
      <c r="D91" s="5" t="s">
        <v>274</v>
      </c>
      <c r="E91" s="5">
        <v>5</v>
      </c>
      <c r="F91" s="5" t="s">
        <v>242</v>
      </c>
      <c r="G91" s="5">
        <v>8</v>
      </c>
      <c r="H91" s="40" t="s">
        <v>16</v>
      </c>
      <c r="I91" s="42">
        <v>10.5</v>
      </c>
      <c r="J91" s="41">
        <v>7</v>
      </c>
      <c r="K91" s="5">
        <v>20</v>
      </c>
      <c r="L91" s="5">
        <v>14</v>
      </c>
      <c r="M91" s="5"/>
      <c r="N91" s="38">
        <f t="shared" si="3"/>
        <v>41</v>
      </c>
      <c r="O91" s="39">
        <v>3</v>
      </c>
      <c r="P91" s="33">
        <f t="shared" si="4"/>
        <v>13.666666666666666</v>
      </c>
      <c r="Q91" s="37">
        <f t="shared" si="5"/>
        <v>9.499999999999998</v>
      </c>
    </row>
    <row r="92" spans="1:17" ht="16.5" thickBot="1">
      <c r="A92" s="24">
        <v>9</v>
      </c>
      <c r="B92" s="24">
        <v>94</v>
      </c>
      <c r="C92" s="6" t="s">
        <v>164</v>
      </c>
      <c r="D92" s="5" t="s">
        <v>120</v>
      </c>
      <c r="E92" s="5">
        <v>4</v>
      </c>
      <c r="F92" s="5" t="s">
        <v>12</v>
      </c>
      <c r="G92" s="5">
        <v>4</v>
      </c>
      <c r="H92" s="40" t="s">
        <v>9</v>
      </c>
      <c r="I92" s="42">
        <v>10.9</v>
      </c>
      <c r="J92" s="41">
        <v>15</v>
      </c>
      <c r="K92" s="5">
        <v>16</v>
      </c>
      <c r="L92" s="5">
        <v>8</v>
      </c>
      <c r="M92" s="5" t="s">
        <v>372</v>
      </c>
      <c r="N92" s="38">
        <f t="shared" si="3"/>
        <v>39</v>
      </c>
      <c r="O92" s="39">
        <v>3</v>
      </c>
      <c r="P92" s="33">
        <f t="shared" si="4"/>
        <v>13</v>
      </c>
      <c r="Q92" s="37">
        <f t="shared" si="5"/>
        <v>6.299999999999999</v>
      </c>
    </row>
    <row r="93" spans="1:17" ht="16.5" thickBot="1">
      <c r="A93" s="24">
        <v>9</v>
      </c>
      <c r="B93" s="24">
        <v>98</v>
      </c>
      <c r="C93" s="6" t="s">
        <v>168</v>
      </c>
      <c r="D93" s="5" t="s">
        <v>230</v>
      </c>
      <c r="E93" s="5">
        <v>1</v>
      </c>
      <c r="F93" s="5" t="s">
        <v>188</v>
      </c>
      <c r="G93" s="5">
        <v>6</v>
      </c>
      <c r="H93" s="40" t="s">
        <v>10</v>
      </c>
      <c r="I93" s="42">
        <v>11.7</v>
      </c>
      <c r="J93" s="41">
        <v>8</v>
      </c>
      <c r="K93" s="5">
        <v>14</v>
      </c>
      <c r="L93" s="5">
        <v>12</v>
      </c>
      <c r="M93" s="5" t="s">
        <v>372</v>
      </c>
      <c r="N93" s="38">
        <f t="shared" si="3"/>
        <v>34</v>
      </c>
      <c r="O93" s="39">
        <v>3</v>
      </c>
      <c r="P93" s="33">
        <f t="shared" si="4"/>
        <v>11.333333333333334</v>
      </c>
      <c r="Q93" s="37">
        <f t="shared" si="5"/>
        <v>-1.099999999999996</v>
      </c>
    </row>
    <row r="94" spans="1:17" ht="16.5" thickBot="1">
      <c r="A94" s="24">
        <v>9</v>
      </c>
      <c r="B94" s="24">
        <v>90</v>
      </c>
      <c r="C94" s="6" t="s">
        <v>160</v>
      </c>
      <c r="D94" s="5" t="s">
        <v>51</v>
      </c>
      <c r="E94" s="5">
        <v>21</v>
      </c>
      <c r="F94" s="5" t="s">
        <v>52</v>
      </c>
      <c r="G94" s="5">
        <v>5</v>
      </c>
      <c r="H94" s="40" t="s">
        <v>10</v>
      </c>
      <c r="I94" s="42">
        <v>15.2</v>
      </c>
      <c r="J94" s="41">
        <v>25</v>
      </c>
      <c r="K94" s="5" t="s">
        <v>372</v>
      </c>
      <c r="L94" s="5" t="s">
        <v>372</v>
      </c>
      <c r="M94" s="5" t="s">
        <v>372</v>
      </c>
      <c r="N94" s="38">
        <f t="shared" si="3"/>
        <v>25</v>
      </c>
      <c r="O94" s="39">
        <v>1</v>
      </c>
      <c r="P94" s="33">
        <f t="shared" si="4"/>
        <v>25</v>
      </c>
      <c r="Q94" s="37">
        <f t="shared" si="5"/>
        <v>9.8</v>
      </c>
    </row>
    <row r="95" spans="1:17" ht="16.5" thickBot="1">
      <c r="A95" s="24">
        <v>9</v>
      </c>
      <c r="B95" s="24">
        <v>97</v>
      </c>
      <c r="C95" s="6" t="s">
        <v>167</v>
      </c>
      <c r="D95" s="5" t="s">
        <v>366</v>
      </c>
      <c r="E95" s="5">
        <v>1</v>
      </c>
      <c r="F95" s="5" t="s">
        <v>22</v>
      </c>
      <c r="G95" s="5">
        <v>1</v>
      </c>
      <c r="H95" s="40" t="s">
        <v>10</v>
      </c>
      <c r="I95" s="42">
        <v>6.8</v>
      </c>
      <c r="J95" s="41">
        <v>9</v>
      </c>
      <c r="K95" s="5">
        <v>11</v>
      </c>
      <c r="L95" s="5">
        <v>4</v>
      </c>
      <c r="M95" s="5"/>
      <c r="N95" s="38">
        <f t="shared" si="3"/>
        <v>24</v>
      </c>
      <c r="O95" s="39">
        <v>3</v>
      </c>
      <c r="P95" s="33">
        <f t="shared" si="4"/>
        <v>8</v>
      </c>
      <c r="Q95" s="37">
        <f t="shared" si="5"/>
        <v>3.6000000000000005</v>
      </c>
    </row>
    <row r="96" spans="1:17" ht="16.5" thickBot="1">
      <c r="A96" s="24">
        <v>9</v>
      </c>
      <c r="B96" s="24">
        <v>89</v>
      </c>
      <c r="C96" s="7" t="s">
        <v>159</v>
      </c>
      <c r="D96" s="5" t="s">
        <v>109</v>
      </c>
      <c r="E96" s="5">
        <v>0</v>
      </c>
      <c r="F96" s="5" t="s">
        <v>20</v>
      </c>
      <c r="G96" s="5">
        <v>7</v>
      </c>
      <c r="H96" s="40" t="s">
        <v>10</v>
      </c>
      <c r="I96" s="42">
        <v>13.7</v>
      </c>
      <c r="J96" s="41">
        <v>7</v>
      </c>
      <c r="K96" s="5">
        <v>12</v>
      </c>
      <c r="L96" s="5" t="s">
        <v>372</v>
      </c>
      <c r="M96" s="5" t="s">
        <v>372</v>
      </c>
      <c r="N96" s="38">
        <f t="shared" si="3"/>
        <v>19</v>
      </c>
      <c r="O96" s="39">
        <v>2</v>
      </c>
      <c r="P96" s="33">
        <f t="shared" si="4"/>
        <v>9.5</v>
      </c>
      <c r="Q96" s="37">
        <f t="shared" si="5"/>
        <v>-8.399999999999999</v>
      </c>
    </row>
    <row r="97" spans="1:17" ht="16.5" thickBot="1">
      <c r="A97" s="24">
        <v>9</v>
      </c>
      <c r="B97" s="24">
        <v>93</v>
      </c>
      <c r="C97" s="6" t="s">
        <v>163</v>
      </c>
      <c r="D97" s="5" t="s">
        <v>210</v>
      </c>
      <c r="E97" s="5">
        <v>24</v>
      </c>
      <c r="F97" s="5" t="s">
        <v>174</v>
      </c>
      <c r="G97" s="5">
        <v>12</v>
      </c>
      <c r="H97" s="40" t="s">
        <v>10</v>
      </c>
      <c r="I97" s="42">
        <v>18</v>
      </c>
      <c r="J97" s="41">
        <v>11</v>
      </c>
      <c r="K97" s="5">
        <v>7</v>
      </c>
      <c r="L97" s="5" t="s">
        <v>372</v>
      </c>
      <c r="M97" s="5" t="s">
        <v>372</v>
      </c>
      <c r="N97" s="38">
        <f t="shared" si="3"/>
        <v>18</v>
      </c>
      <c r="O97" s="39">
        <v>2</v>
      </c>
      <c r="P97" s="33">
        <f t="shared" si="4"/>
        <v>9</v>
      </c>
      <c r="Q97" s="37">
        <f t="shared" si="5"/>
        <v>-18</v>
      </c>
    </row>
    <row r="98" spans="1:17" ht="16.5" thickBot="1">
      <c r="A98" s="24">
        <v>9</v>
      </c>
      <c r="B98" s="24">
        <v>96</v>
      </c>
      <c r="C98" s="6" t="s">
        <v>166</v>
      </c>
      <c r="D98" s="5" t="s">
        <v>326</v>
      </c>
      <c r="E98" s="5">
        <v>5</v>
      </c>
      <c r="F98" s="5" t="s">
        <v>205</v>
      </c>
      <c r="G98" s="5">
        <v>11</v>
      </c>
      <c r="H98" s="40" t="s">
        <v>10</v>
      </c>
      <c r="I98" s="42">
        <v>18</v>
      </c>
      <c r="J98" s="41">
        <v>18</v>
      </c>
      <c r="K98" s="5" t="s">
        <v>372</v>
      </c>
      <c r="L98" s="5" t="s">
        <v>372</v>
      </c>
      <c r="M98" s="5" t="s">
        <v>372</v>
      </c>
      <c r="N98" s="38">
        <f t="shared" si="3"/>
        <v>18</v>
      </c>
      <c r="O98" s="39">
        <v>1</v>
      </c>
      <c r="P98" s="33">
        <f t="shared" si="4"/>
        <v>18</v>
      </c>
      <c r="Q98" s="37">
        <f t="shared" si="5"/>
        <v>0</v>
      </c>
    </row>
    <row r="99" spans="1:17" ht="16.5" thickBot="1">
      <c r="A99" s="24">
        <v>9</v>
      </c>
      <c r="B99" s="24">
        <v>92</v>
      </c>
      <c r="C99" s="6" t="s">
        <v>162</v>
      </c>
      <c r="D99" s="5" t="s">
        <v>361</v>
      </c>
      <c r="E99" s="5">
        <v>3</v>
      </c>
      <c r="F99" s="5" t="s">
        <v>227</v>
      </c>
      <c r="G99" s="5">
        <v>6</v>
      </c>
      <c r="H99" s="40" t="s">
        <v>16</v>
      </c>
      <c r="I99" s="42">
        <v>15.8</v>
      </c>
      <c r="J99" s="41">
        <v>12</v>
      </c>
      <c r="K99" s="5" t="s">
        <v>372</v>
      </c>
      <c r="L99" s="5" t="s">
        <v>372</v>
      </c>
      <c r="M99" s="5" t="s">
        <v>372</v>
      </c>
      <c r="N99" s="38">
        <f t="shared" si="3"/>
        <v>12</v>
      </c>
      <c r="O99" s="39">
        <v>1</v>
      </c>
      <c r="P99" s="33">
        <f t="shared" si="4"/>
        <v>12</v>
      </c>
      <c r="Q99" s="37">
        <f t="shared" si="5"/>
        <v>-3.8000000000000007</v>
      </c>
    </row>
    <row r="100" spans="1:17" ht="16.5" thickBot="1">
      <c r="A100" s="24">
        <v>9</v>
      </c>
      <c r="B100" s="24">
        <v>95</v>
      </c>
      <c r="C100" s="6" t="s">
        <v>165</v>
      </c>
      <c r="D100" s="5" t="s">
        <v>140</v>
      </c>
      <c r="E100" s="5">
        <v>10</v>
      </c>
      <c r="F100" s="5" t="s">
        <v>69</v>
      </c>
      <c r="G100" s="5">
        <v>2</v>
      </c>
      <c r="H100" s="40" t="s">
        <v>9</v>
      </c>
      <c r="I100" s="42">
        <v>8.9</v>
      </c>
      <c r="J100" s="41">
        <v>4</v>
      </c>
      <c r="K100" s="5">
        <v>5</v>
      </c>
      <c r="L100" s="5" t="s">
        <v>372</v>
      </c>
      <c r="M100" s="5" t="s">
        <v>372</v>
      </c>
      <c r="N100" s="38">
        <f t="shared" si="3"/>
        <v>9</v>
      </c>
      <c r="O100" s="39">
        <v>2</v>
      </c>
      <c r="P100" s="33">
        <f t="shared" si="4"/>
        <v>4.5</v>
      </c>
      <c r="Q100" s="37">
        <f t="shared" si="5"/>
        <v>-8.8</v>
      </c>
    </row>
    <row r="101" spans="1:17" ht="16.5" thickBot="1">
      <c r="A101" s="24">
        <v>9</v>
      </c>
      <c r="B101" s="24">
        <v>99</v>
      </c>
      <c r="C101" s="6" t="s">
        <v>169</v>
      </c>
      <c r="D101" s="5" t="s">
        <v>29</v>
      </c>
      <c r="E101" s="5">
        <v>21</v>
      </c>
      <c r="F101" s="5" t="s">
        <v>30</v>
      </c>
      <c r="G101" s="5">
        <v>4</v>
      </c>
      <c r="H101" s="40" t="s">
        <v>16</v>
      </c>
      <c r="I101" s="42">
        <v>7.6</v>
      </c>
      <c r="J101" s="41">
        <v>0</v>
      </c>
      <c r="K101" s="5">
        <v>0</v>
      </c>
      <c r="L101" s="5">
        <v>0</v>
      </c>
      <c r="M101" s="5" t="s">
        <v>372</v>
      </c>
      <c r="N101" s="38">
        <f t="shared" si="3"/>
        <v>0</v>
      </c>
      <c r="O101" s="39">
        <v>3</v>
      </c>
      <c r="P101" s="33">
        <f t="shared" si="4"/>
        <v>0</v>
      </c>
      <c r="Q101" s="37">
        <f t="shared" si="5"/>
        <v>-22.799999999999997</v>
      </c>
    </row>
    <row r="102" spans="1:17" ht="16.5" thickBot="1">
      <c r="A102" s="24">
        <v>10</v>
      </c>
      <c r="B102" s="24">
        <v>106</v>
      </c>
      <c r="C102" s="6" t="s">
        <v>163</v>
      </c>
      <c r="D102" s="5" t="s">
        <v>331</v>
      </c>
      <c r="E102" s="5">
        <v>5</v>
      </c>
      <c r="F102" s="5" t="s">
        <v>211</v>
      </c>
      <c r="G102" s="5">
        <v>10</v>
      </c>
      <c r="H102" s="40" t="s">
        <v>9</v>
      </c>
      <c r="I102" s="42">
        <v>18.8</v>
      </c>
      <c r="J102" s="41">
        <v>23</v>
      </c>
      <c r="K102" s="5">
        <v>13</v>
      </c>
      <c r="L102" s="5">
        <v>21</v>
      </c>
      <c r="M102" s="5" t="s">
        <v>372</v>
      </c>
      <c r="N102" s="38">
        <f t="shared" si="3"/>
        <v>57</v>
      </c>
      <c r="O102" s="39">
        <v>3</v>
      </c>
      <c r="P102" s="33">
        <f t="shared" si="4"/>
        <v>19</v>
      </c>
      <c r="Q102" s="37">
        <f t="shared" si="5"/>
        <v>0.5999999999999979</v>
      </c>
    </row>
    <row r="103" spans="1:17" ht="16.5" thickBot="1">
      <c r="A103" s="24">
        <v>10</v>
      </c>
      <c r="B103" s="24">
        <v>100</v>
      </c>
      <c r="C103" s="6" t="s">
        <v>169</v>
      </c>
      <c r="D103" s="5" t="s">
        <v>244</v>
      </c>
      <c r="E103" s="5">
        <v>2</v>
      </c>
      <c r="F103" s="5" t="s">
        <v>208</v>
      </c>
      <c r="G103" s="5">
        <v>7</v>
      </c>
      <c r="H103" s="40" t="s">
        <v>8</v>
      </c>
      <c r="I103" s="42">
        <v>12.3</v>
      </c>
      <c r="J103" s="41">
        <v>18</v>
      </c>
      <c r="K103" s="5">
        <v>11</v>
      </c>
      <c r="L103" s="5">
        <v>27</v>
      </c>
      <c r="M103" s="5"/>
      <c r="N103" s="38">
        <f t="shared" si="3"/>
        <v>56</v>
      </c>
      <c r="O103" s="39">
        <v>3</v>
      </c>
      <c r="P103" s="33">
        <f t="shared" si="4"/>
        <v>18.666666666666668</v>
      </c>
      <c r="Q103" s="37">
        <f t="shared" si="5"/>
        <v>19.1</v>
      </c>
    </row>
    <row r="104" spans="1:17" ht="16.5" thickBot="1">
      <c r="A104" s="24">
        <v>10</v>
      </c>
      <c r="B104" s="24">
        <v>110</v>
      </c>
      <c r="C104" s="6" t="s">
        <v>159</v>
      </c>
      <c r="D104" s="5" t="s">
        <v>116</v>
      </c>
      <c r="E104" s="5">
        <v>4</v>
      </c>
      <c r="F104" s="5" t="s">
        <v>26</v>
      </c>
      <c r="G104" s="5">
        <v>8</v>
      </c>
      <c r="H104" s="40" t="s">
        <v>10</v>
      </c>
      <c r="I104" s="42">
        <v>14.6</v>
      </c>
      <c r="J104" s="41">
        <v>26</v>
      </c>
      <c r="K104" s="5">
        <v>12</v>
      </c>
      <c r="L104" s="5" t="s">
        <v>372</v>
      </c>
      <c r="M104" s="5" t="s">
        <v>372</v>
      </c>
      <c r="N104" s="38">
        <f t="shared" si="3"/>
        <v>38</v>
      </c>
      <c r="O104" s="39">
        <v>2</v>
      </c>
      <c r="P104" s="33">
        <f t="shared" si="4"/>
        <v>19</v>
      </c>
      <c r="Q104" s="37">
        <f t="shared" si="5"/>
        <v>8.8</v>
      </c>
    </row>
    <row r="105" spans="1:17" ht="16.5" thickBot="1">
      <c r="A105" s="24">
        <v>10</v>
      </c>
      <c r="B105" s="24">
        <v>104</v>
      </c>
      <c r="C105" s="6" t="s">
        <v>165</v>
      </c>
      <c r="D105" s="5" t="s">
        <v>265</v>
      </c>
      <c r="E105" s="5">
        <v>13</v>
      </c>
      <c r="F105" s="5" t="s">
        <v>180</v>
      </c>
      <c r="G105" s="5">
        <v>1</v>
      </c>
      <c r="H105" s="40" t="s">
        <v>8</v>
      </c>
      <c r="I105" s="42">
        <v>8</v>
      </c>
      <c r="J105" s="41">
        <v>17</v>
      </c>
      <c r="K105" s="5">
        <v>13</v>
      </c>
      <c r="L105" s="5">
        <v>3</v>
      </c>
      <c r="M105" s="5" t="s">
        <v>372</v>
      </c>
      <c r="N105" s="38">
        <f t="shared" si="3"/>
        <v>33</v>
      </c>
      <c r="O105" s="39">
        <v>3</v>
      </c>
      <c r="P105" s="33">
        <f t="shared" si="4"/>
        <v>11</v>
      </c>
      <c r="Q105" s="37">
        <f t="shared" si="5"/>
        <v>9</v>
      </c>
    </row>
    <row r="106" spans="1:17" ht="16.5" thickBot="1">
      <c r="A106" s="24">
        <v>10</v>
      </c>
      <c r="B106" s="24">
        <v>103</v>
      </c>
      <c r="C106" s="6" t="s">
        <v>166</v>
      </c>
      <c r="D106" s="5" t="s">
        <v>143</v>
      </c>
      <c r="E106" s="5">
        <v>20</v>
      </c>
      <c r="F106" s="5" t="s">
        <v>182</v>
      </c>
      <c r="G106" s="5">
        <v>4</v>
      </c>
      <c r="H106" s="40" t="s">
        <v>8</v>
      </c>
      <c r="I106" s="42">
        <v>7.2</v>
      </c>
      <c r="J106" s="41">
        <v>19</v>
      </c>
      <c r="K106" s="5">
        <v>5</v>
      </c>
      <c r="L106" s="5">
        <v>5</v>
      </c>
      <c r="M106" s="5"/>
      <c r="N106" s="38">
        <f t="shared" si="3"/>
        <v>29</v>
      </c>
      <c r="O106" s="39">
        <v>3</v>
      </c>
      <c r="P106" s="33">
        <f t="shared" si="4"/>
        <v>9.666666666666666</v>
      </c>
      <c r="Q106" s="37">
        <f t="shared" si="5"/>
        <v>7.399999999999998</v>
      </c>
    </row>
    <row r="107" spans="1:17" ht="16.5" thickBot="1">
      <c r="A107" s="24">
        <v>10</v>
      </c>
      <c r="B107" s="24">
        <v>107</v>
      </c>
      <c r="C107" s="6" t="s">
        <v>162</v>
      </c>
      <c r="D107" s="5" t="s">
        <v>306</v>
      </c>
      <c r="E107" s="5">
        <v>34</v>
      </c>
      <c r="F107" s="5" t="s">
        <v>191</v>
      </c>
      <c r="G107" s="5">
        <v>10</v>
      </c>
      <c r="H107" s="40" t="s">
        <v>16</v>
      </c>
      <c r="I107" s="42">
        <v>15.4</v>
      </c>
      <c r="J107" s="41">
        <v>17</v>
      </c>
      <c r="K107" s="5" t="s">
        <v>372</v>
      </c>
      <c r="L107" s="5" t="s">
        <v>372</v>
      </c>
      <c r="M107" s="5" t="s">
        <v>372</v>
      </c>
      <c r="N107" s="38">
        <f t="shared" si="3"/>
        <v>17</v>
      </c>
      <c r="O107" s="39">
        <v>1</v>
      </c>
      <c r="P107" s="33">
        <f t="shared" si="4"/>
        <v>17</v>
      </c>
      <c r="Q107" s="37">
        <f t="shared" si="5"/>
        <v>1.5999999999999996</v>
      </c>
    </row>
    <row r="108" spans="1:17" ht="16.5" thickBot="1">
      <c r="A108" s="24">
        <v>10</v>
      </c>
      <c r="B108" s="24">
        <v>108</v>
      </c>
      <c r="C108" s="6" t="s">
        <v>161</v>
      </c>
      <c r="D108" s="5" t="s">
        <v>72</v>
      </c>
      <c r="E108" s="5">
        <v>13</v>
      </c>
      <c r="F108" s="5" t="s">
        <v>218</v>
      </c>
      <c r="G108" s="5">
        <v>9</v>
      </c>
      <c r="H108" s="40" t="s">
        <v>10</v>
      </c>
      <c r="I108" s="42">
        <v>13.2</v>
      </c>
      <c r="J108" s="41">
        <v>12</v>
      </c>
      <c r="K108" s="5" t="s">
        <v>372</v>
      </c>
      <c r="L108" s="5" t="s">
        <v>372</v>
      </c>
      <c r="M108" s="5" t="s">
        <v>372</v>
      </c>
      <c r="N108" s="38">
        <f t="shared" si="3"/>
        <v>12</v>
      </c>
      <c r="O108" s="39">
        <v>1</v>
      </c>
      <c r="P108" s="33">
        <f t="shared" si="4"/>
        <v>12</v>
      </c>
      <c r="Q108" s="37">
        <f t="shared" si="5"/>
        <v>-1.1999999999999993</v>
      </c>
    </row>
    <row r="109" spans="1:17" ht="16.5" thickBot="1">
      <c r="A109" s="24">
        <v>10</v>
      </c>
      <c r="B109" s="24">
        <v>101</v>
      </c>
      <c r="C109" s="6" t="s">
        <v>168</v>
      </c>
      <c r="D109" s="5" t="s">
        <v>111</v>
      </c>
      <c r="E109" s="5">
        <v>2</v>
      </c>
      <c r="F109" s="5" t="s">
        <v>218</v>
      </c>
      <c r="G109" s="5">
        <v>9</v>
      </c>
      <c r="H109" s="40" t="s">
        <v>10</v>
      </c>
      <c r="I109" s="42">
        <v>14.2</v>
      </c>
      <c r="J109" s="41">
        <v>6</v>
      </c>
      <c r="K109" s="5" t="s">
        <v>372</v>
      </c>
      <c r="L109" s="5" t="s">
        <v>372</v>
      </c>
      <c r="M109" s="5" t="s">
        <v>372</v>
      </c>
      <c r="N109" s="38">
        <f t="shared" si="3"/>
        <v>6</v>
      </c>
      <c r="O109" s="39">
        <v>1</v>
      </c>
      <c r="P109" s="33">
        <f t="shared" si="4"/>
        <v>6</v>
      </c>
      <c r="Q109" s="37">
        <f t="shared" si="5"/>
        <v>-8.2</v>
      </c>
    </row>
    <row r="110" spans="1:17" ht="16.5" thickBot="1">
      <c r="A110" s="24">
        <v>10</v>
      </c>
      <c r="B110" s="24">
        <v>102</v>
      </c>
      <c r="C110" s="6" t="s">
        <v>167</v>
      </c>
      <c r="D110" s="5" t="s">
        <v>336</v>
      </c>
      <c r="E110" s="5">
        <v>0</v>
      </c>
      <c r="F110" s="5" t="s">
        <v>30</v>
      </c>
      <c r="G110" s="5">
        <v>4</v>
      </c>
      <c r="H110" s="40" t="s">
        <v>16</v>
      </c>
      <c r="I110" s="42">
        <v>7.3</v>
      </c>
      <c r="J110" s="41">
        <v>2</v>
      </c>
      <c r="K110" s="5">
        <v>2</v>
      </c>
      <c r="L110" s="5">
        <v>0</v>
      </c>
      <c r="M110" s="5" t="s">
        <v>372</v>
      </c>
      <c r="N110" s="38">
        <f t="shared" si="3"/>
        <v>4</v>
      </c>
      <c r="O110" s="39">
        <v>3</v>
      </c>
      <c r="P110" s="33">
        <f t="shared" si="4"/>
        <v>1.3333333333333333</v>
      </c>
      <c r="Q110" s="37">
        <f t="shared" si="5"/>
        <v>-17.9</v>
      </c>
    </row>
    <row r="111" spans="1:17" ht="16.5" thickBot="1">
      <c r="A111" s="24">
        <v>10</v>
      </c>
      <c r="B111" s="24">
        <v>105</v>
      </c>
      <c r="C111" s="6" t="s">
        <v>164</v>
      </c>
      <c r="D111" s="5" t="s">
        <v>100</v>
      </c>
      <c r="E111" s="5">
        <v>53</v>
      </c>
      <c r="F111" s="5" t="s">
        <v>192</v>
      </c>
      <c r="G111" s="5">
        <v>7</v>
      </c>
      <c r="H111" s="40" t="s">
        <v>9</v>
      </c>
      <c r="I111" s="42">
        <v>13.7</v>
      </c>
      <c r="J111" s="41">
        <v>3</v>
      </c>
      <c r="K111" s="5" t="s">
        <v>372</v>
      </c>
      <c r="L111" s="5" t="s">
        <v>372</v>
      </c>
      <c r="M111" s="5" t="s">
        <v>372</v>
      </c>
      <c r="N111" s="38">
        <f t="shared" si="3"/>
        <v>3</v>
      </c>
      <c r="O111" s="39">
        <v>1</v>
      </c>
      <c r="P111" s="33">
        <f t="shared" si="4"/>
        <v>3</v>
      </c>
      <c r="Q111" s="37">
        <f t="shared" si="5"/>
        <v>-10.7</v>
      </c>
    </row>
    <row r="112" spans="1:17" ht="16.5" thickBot="1">
      <c r="A112" s="24">
        <v>10</v>
      </c>
      <c r="B112" s="24">
        <v>109</v>
      </c>
      <c r="C112" s="6" t="s">
        <v>160</v>
      </c>
      <c r="D112" s="5" t="s">
        <v>247</v>
      </c>
      <c r="E112" s="5">
        <v>34</v>
      </c>
      <c r="F112" s="5" t="s">
        <v>55</v>
      </c>
      <c r="G112" s="5">
        <v>3</v>
      </c>
      <c r="H112" s="40" t="s">
        <v>16</v>
      </c>
      <c r="I112" s="42">
        <v>8.4</v>
      </c>
      <c r="J112" s="41">
        <v>0</v>
      </c>
      <c r="K112" s="5" t="s">
        <v>372</v>
      </c>
      <c r="L112" s="5" t="s">
        <v>372</v>
      </c>
      <c r="M112" s="5" t="s">
        <v>372</v>
      </c>
      <c r="N112" s="38">
        <f t="shared" si="3"/>
        <v>0</v>
      </c>
      <c r="O112" s="39">
        <v>1</v>
      </c>
      <c r="P112" s="33">
        <f t="shared" si="4"/>
        <v>0</v>
      </c>
      <c r="Q112" s="37">
        <f t="shared" si="5"/>
        <v>-8.4</v>
      </c>
    </row>
    <row r="113" spans="1:17" ht="16.5" thickBot="1">
      <c r="A113" s="24">
        <v>11</v>
      </c>
      <c r="B113" s="24">
        <v>119</v>
      </c>
      <c r="C113" s="6" t="s">
        <v>167</v>
      </c>
      <c r="D113" s="5" t="s">
        <v>207</v>
      </c>
      <c r="E113" s="5">
        <v>11</v>
      </c>
      <c r="F113" s="5" t="s">
        <v>208</v>
      </c>
      <c r="G113" s="5">
        <v>7</v>
      </c>
      <c r="H113" s="40" t="s">
        <v>8</v>
      </c>
      <c r="I113" s="42">
        <v>12</v>
      </c>
      <c r="J113" s="41">
        <v>17</v>
      </c>
      <c r="K113" s="5">
        <v>11</v>
      </c>
      <c r="L113" s="5">
        <v>16</v>
      </c>
      <c r="M113" s="5"/>
      <c r="N113" s="38">
        <f t="shared" si="3"/>
        <v>44</v>
      </c>
      <c r="O113" s="39">
        <v>3</v>
      </c>
      <c r="P113" s="33">
        <f t="shared" si="4"/>
        <v>14.666666666666666</v>
      </c>
      <c r="Q113" s="37">
        <f t="shared" si="5"/>
        <v>7.999999999999998</v>
      </c>
    </row>
    <row r="114" spans="1:17" ht="16.5" thickBot="1">
      <c r="A114" s="24">
        <v>11</v>
      </c>
      <c r="B114" s="24">
        <v>113</v>
      </c>
      <c r="C114" s="6" t="s">
        <v>161</v>
      </c>
      <c r="D114" s="5" t="s">
        <v>187</v>
      </c>
      <c r="E114" s="5">
        <v>21</v>
      </c>
      <c r="F114" s="5" t="s">
        <v>188</v>
      </c>
      <c r="G114" s="5">
        <v>6</v>
      </c>
      <c r="H114" s="40" t="s">
        <v>10</v>
      </c>
      <c r="I114" s="42">
        <v>10.6</v>
      </c>
      <c r="J114" s="41">
        <v>13</v>
      </c>
      <c r="K114" s="5">
        <v>17</v>
      </c>
      <c r="L114" s="5">
        <v>12</v>
      </c>
      <c r="M114" s="5" t="s">
        <v>372</v>
      </c>
      <c r="N114" s="38">
        <f t="shared" si="3"/>
        <v>42</v>
      </c>
      <c r="O114" s="39">
        <v>3</v>
      </c>
      <c r="P114" s="33">
        <f t="shared" si="4"/>
        <v>14</v>
      </c>
      <c r="Q114" s="37">
        <f t="shared" si="5"/>
        <v>10.200000000000001</v>
      </c>
    </row>
    <row r="115" spans="1:17" ht="16.5" thickBot="1">
      <c r="A115" s="24">
        <v>11</v>
      </c>
      <c r="B115" s="24">
        <v>120</v>
      </c>
      <c r="C115" s="6" t="s">
        <v>168</v>
      </c>
      <c r="D115" s="5" t="s">
        <v>128</v>
      </c>
      <c r="E115" s="5">
        <v>23</v>
      </c>
      <c r="F115" s="5" t="s">
        <v>46</v>
      </c>
      <c r="G115" s="5">
        <v>12</v>
      </c>
      <c r="H115" s="40" t="s">
        <v>8</v>
      </c>
      <c r="I115" s="42">
        <v>14</v>
      </c>
      <c r="J115" s="41">
        <v>12</v>
      </c>
      <c r="K115" s="5">
        <v>22</v>
      </c>
      <c r="L115" s="5" t="s">
        <v>372</v>
      </c>
      <c r="M115" s="5" t="s">
        <v>372</v>
      </c>
      <c r="N115" s="38">
        <f t="shared" si="3"/>
        <v>34</v>
      </c>
      <c r="O115" s="39">
        <v>2</v>
      </c>
      <c r="P115" s="33">
        <f t="shared" si="4"/>
        <v>17</v>
      </c>
      <c r="Q115" s="37">
        <f t="shared" si="5"/>
        <v>6</v>
      </c>
    </row>
    <row r="116" spans="1:17" ht="16.5" thickBot="1">
      <c r="A116" s="24">
        <v>11</v>
      </c>
      <c r="B116" s="24">
        <v>118</v>
      </c>
      <c r="C116" s="6" t="s">
        <v>166</v>
      </c>
      <c r="D116" s="5" t="s">
        <v>90</v>
      </c>
      <c r="E116" s="5">
        <v>5</v>
      </c>
      <c r="F116" s="5" t="s">
        <v>194</v>
      </c>
      <c r="G116" s="5">
        <v>5</v>
      </c>
      <c r="H116" s="40" t="s">
        <v>16</v>
      </c>
      <c r="I116" s="42">
        <v>13.8</v>
      </c>
      <c r="J116" s="41">
        <v>18</v>
      </c>
      <c r="K116" s="5">
        <v>15</v>
      </c>
      <c r="L116" s="5" t="s">
        <v>372</v>
      </c>
      <c r="M116" s="5" t="s">
        <v>372</v>
      </c>
      <c r="N116" s="38">
        <f t="shared" si="3"/>
        <v>33</v>
      </c>
      <c r="O116" s="39">
        <v>2</v>
      </c>
      <c r="P116" s="33">
        <f t="shared" si="4"/>
        <v>16.5</v>
      </c>
      <c r="Q116" s="37">
        <f t="shared" si="5"/>
        <v>5.399999999999999</v>
      </c>
    </row>
    <row r="117" spans="1:17" ht="16.5" thickBot="1">
      <c r="A117" s="24">
        <v>11</v>
      </c>
      <c r="B117" s="24">
        <v>114</v>
      </c>
      <c r="C117" s="6" t="s">
        <v>162</v>
      </c>
      <c r="D117" s="5" t="s">
        <v>261</v>
      </c>
      <c r="E117" s="5">
        <v>10</v>
      </c>
      <c r="F117" s="5" t="s">
        <v>201</v>
      </c>
      <c r="G117" s="5">
        <v>10</v>
      </c>
      <c r="H117" s="40" t="s">
        <v>8</v>
      </c>
      <c r="I117" s="42">
        <v>17</v>
      </c>
      <c r="J117" s="41">
        <v>25</v>
      </c>
      <c r="K117" s="5" t="s">
        <v>372</v>
      </c>
      <c r="L117" s="5" t="s">
        <v>372</v>
      </c>
      <c r="M117" s="5" t="s">
        <v>372</v>
      </c>
      <c r="N117" s="38">
        <f t="shared" si="3"/>
        <v>25</v>
      </c>
      <c r="O117" s="39">
        <v>1</v>
      </c>
      <c r="P117" s="33">
        <f t="shared" si="4"/>
        <v>25</v>
      </c>
      <c r="Q117" s="37">
        <f t="shared" si="5"/>
        <v>8</v>
      </c>
    </row>
    <row r="118" spans="1:17" ht="16.5" thickBot="1">
      <c r="A118" s="24">
        <v>11</v>
      </c>
      <c r="B118" s="24">
        <v>112</v>
      </c>
      <c r="C118" s="6" t="s">
        <v>160</v>
      </c>
      <c r="D118" s="5" t="s">
        <v>358</v>
      </c>
      <c r="E118" s="5">
        <v>10</v>
      </c>
      <c r="F118" s="5" t="s">
        <v>44</v>
      </c>
      <c r="G118" s="5">
        <v>2</v>
      </c>
      <c r="H118" s="40" t="s">
        <v>16</v>
      </c>
      <c r="I118" s="42">
        <v>8.1</v>
      </c>
      <c r="J118" s="41">
        <v>6</v>
      </c>
      <c r="K118" s="5">
        <v>8</v>
      </c>
      <c r="L118" s="5">
        <v>9</v>
      </c>
      <c r="M118" s="5"/>
      <c r="N118" s="38">
        <f t="shared" si="3"/>
        <v>23</v>
      </c>
      <c r="O118" s="39">
        <v>3</v>
      </c>
      <c r="P118" s="33">
        <f t="shared" si="4"/>
        <v>7.666666666666667</v>
      </c>
      <c r="Q118" s="37">
        <f t="shared" si="5"/>
        <v>-1.299999999999998</v>
      </c>
    </row>
    <row r="119" spans="1:17" ht="16.5" thickBot="1">
      <c r="A119" s="24">
        <v>11</v>
      </c>
      <c r="B119" s="24">
        <v>116</v>
      </c>
      <c r="C119" s="6" t="s">
        <v>164</v>
      </c>
      <c r="D119" s="5" t="s">
        <v>86</v>
      </c>
      <c r="E119" s="5">
        <v>1</v>
      </c>
      <c r="F119" s="5" t="s">
        <v>28</v>
      </c>
      <c r="G119" s="5">
        <v>8</v>
      </c>
      <c r="H119" s="40" t="s">
        <v>8</v>
      </c>
      <c r="I119" s="42">
        <v>14.4</v>
      </c>
      <c r="J119" s="41">
        <v>15</v>
      </c>
      <c r="K119" s="5">
        <v>7</v>
      </c>
      <c r="L119" s="5" t="s">
        <v>372</v>
      </c>
      <c r="M119" s="5" t="s">
        <v>372</v>
      </c>
      <c r="N119" s="38">
        <f t="shared" si="3"/>
        <v>22</v>
      </c>
      <c r="O119" s="39">
        <v>2</v>
      </c>
      <c r="P119" s="33">
        <f t="shared" si="4"/>
        <v>11</v>
      </c>
      <c r="Q119" s="37">
        <f t="shared" si="5"/>
        <v>-6.800000000000001</v>
      </c>
    </row>
    <row r="120" spans="1:17" ht="16.5" thickBot="1">
      <c r="A120" s="24">
        <v>11</v>
      </c>
      <c r="B120" s="24">
        <v>117</v>
      </c>
      <c r="C120" s="6" t="s">
        <v>165</v>
      </c>
      <c r="D120" s="5" t="s">
        <v>277</v>
      </c>
      <c r="E120" s="5">
        <v>10</v>
      </c>
      <c r="F120" s="5" t="s">
        <v>32</v>
      </c>
      <c r="G120" s="5">
        <v>2</v>
      </c>
      <c r="H120" s="40" t="s">
        <v>10</v>
      </c>
      <c r="I120" s="42">
        <v>8</v>
      </c>
      <c r="J120" s="41">
        <v>6</v>
      </c>
      <c r="K120" s="5">
        <v>6</v>
      </c>
      <c r="L120" s="5">
        <v>10</v>
      </c>
      <c r="M120" s="5"/>
      <c r="N120" s="38">
        <f t="shared" si="3"/>
        <v>22</v>
      </c>
      <c r="O120" s="39">
        <v>3</v>
      </c>
      <c r="P120" s="33">
        <f t="shared" si="4"/>
        <v>7.333333333333333</v>
      </c>
      <c r="Q120" s="37">
        <f t="shared" si="5"/>
        <v>-2.000000000000001</v>
      </c>
    </row>
    <row r="121" spans="1:17" ht="16.5" thickBot="1">
      <c r="A121" s="24">
        <v>11</v>
      </c>
      <c r="B121" s="24">
        <v>121</v>
      </c>
      <c r="C121" s="6" t="s">
        <v>169</v>
      </c>
      <c r="D121" s="5" t="s">
        <v>299</v>
      </c>
      <c r="E121" s="5">
        <v>14</v>
      </c>
      <c r="F121" s="5" t="s">
        <v>12</v>
      </c>
      <c r="G121" s="5">
        <v>4</v>
      </c>
      <c r="H121" s="40" t="s">
        <v>9</v>
      </c>
      <c r="I121" s="42">
        <v>10.5</v>
      </c>
      <c r="J121" s="41">
        <v>2</v>
      </c>
      <c r="K121" s="5">
        <v>1</v>
      </c>
      <c r="L121" s="5">
        <v>5</v>
      </c>
      <c r="M121" s="5" t="s">
        <v>372</v>
      </c>
      <c r="N121" s="38">
        <f t="shared" si="3"/>
        <v>8</v>
      </c>
      <c r="O121" s="39">
        <v>3</v>
      </c>
      <c r="P121" s="33">
        <f t="shared" si="4"/>
        <v>2.6666666666666665</v>
      </c>
      <c r="Q121" s="37">
        <f t="shared" si="5"/>
        <v>-23.5</v>
      </c>
    </row>
    <row r="122" spans="1:17" ht="16.5" thickBot="1">
      <c r="A122" s="24">
        <v>11</v>
      </c>
      <c r="B122" s="24">
        <v>111</v>
      </c>
      <c r="C122" s="7" t="s">
        <v>159</v>
      </c>
      <c r="D122" s="5" t="s">
        <v>345</v>
      </c>
      <c r="E122" s="5">
        <v>32</v>
      </c>
      <c r="F122" s="5" t="s">
        <v>238</v>
      </c>
      <c r="G122" s="5">
        <v>6</v>
      </c>
      <c r="H122" s="40" t="s">
        <v>9</v>
      </c>
      <c r="I122" s="42">
        <v>11.7</v>
      </c>
      <c r="J122" s="41">
        <v>6</v>
      </c>
      <c r="K122" s="5" t="s">
        <v>372</v>
      </c>
      <c r="L122" s="5" t="s">
        <v>372</v>
      </c>
      <c r="M122" s="5" t="s">
        <v>372</v>
      </c>
      <c r="N122" s="38">
        <f t="shared" si="3"/>
        <v>6</v>
      </c>
      <c r="O122" s="39">
        <v>1</v>
      </c>
      <c r="P122" s="33">
        <f t="shared" si="4"/>
        <v>6</v>
      </c>
      <c r="Q122" s="37">
        <f t="shared" si="5"/>
        <v>-5.699999999999999</v>
      </c>
    </row>
    <row r="123" spans="1:17" ht="16.5" thickBot="1">
      <c r="A123" s="24">
        <v>11</v>
      </c>
      <c r="B123" s="24">
        <v>115</v>
      </c>
      <c r="C123" s="6" t="s">
        <v>163</v>
      </c>
      <c r="D123" s="5" t="s">
        <v>249</v>
      </c>
      <c r="E123" s="5">
        <v>21</v>
      </c>
      <c r="F123" s="5" t="s">
        <v>69</v>
      </c>
      <c r="G123" s="5">
        <v>2</v>
      </c>
      <c r="H123" s="40" t="s">
        <v>9</v>
      </c>
      <c r="I123" s="42">
        <v>11.2</v>
      </c>
      <c r="J123" s="41">
        <v>0</v>
      </c>
      <c r="K123" s="5">
        <v>0</v>
      </c>
      <c r="L123" s="5" t="s">
        <v>372</v>
      </c>
      <c r="M123" s="5" t="s">
        <v>372</v>
      </c>
      <c r="N123" s="38">
        <f t="shared" si="3"/>
        <v>0</v>
      </c>
      <c r="O123" s="39">
        <v>2</v>
      </c>
      <c r="P123" s="33">
        <f t="shared" si="4"/>
        <v>0</v>
      </c>
      <c r="Q123" s="37">
        <f t="shared" si="5"/>
        <v>-22.4</v>
      </c>
    </row>
    <row r="124" spans="1:17" ht="16.5" thickBot="1">
      <c r="A124" s="24">
        <v>12</v>
      </c>
      <c r="B124" s="24">
        <v>129</v>
      </c>
      <c r="C124" s="6" t="s">
        <v>162</v>
      </c>
      <c r="D124" s="5" t="s">
        <v>220</v>
      </c>
      <c r="E124" s="5">
        <v>12</v>
      </c>
      <c r="F124" s="5" t="s">
        <v>20</v>
      </c>
      <c r="G124" s="5">
        <v>7</v>
      </c>
      <c r="H124" s="40" t="s">
        <v>10</v>
      </c>
      <c r="I124" s="42">
        <v>12.5</v>
      </c>
      <c r="J124" s="41">
        <v>14</v>
      </c>
      <c r="K124" s="5">
        <v>20</v>
      </c>
      <c r="L124" s="5" t="s">
        <v>372</v>
      </c>
      <c r="M124" s="5" t="s">
        <v>372</v>
      </c>
      <c r="N124" s="38">
        <f t="shared" si="3"/>
        <v>34</v>
      </c>
      <c r="O124" s="39">
        <v>2</v>
      </c>
      <c r="P124" s="33">
        <f t="shared" si="4"/>
        <v>17</v>
      </c>
      <c r="Q124" s="37">
        <f t="shared" si="5"/>
        <v>9</v>
      </c>
    </row>
    <row r="125" spans="1:17" ht="16.5" thickBot="1">
      <c r="A125" s="24">
        <v>12</v>
      </c>
      <c r="B125" s="24">
        <v>124</v>
      </c>
      <c r="C125" s="6" t="s">
        <v>167</v>
      </c>
      <c r="D125" s="5" t="s">
        <v>158</v>
      </c>
      <c r="E125" s="5">
        <v>42</v>
      </c>
      <c r="F125" s="5" t="s">
        <v>13</v>
      </c>
      <c r="G125" s="5">
        <v>9</v>
      </c>
      <c r="H125" s="40" t="s">
        <v>9</v>
      </c>
      <c r="I125" s="42">
        <v>12.5</v>
      </c>
      <c r="J125" s="41">
        <v>18</v>
      </c>
      <c r="K125" s="5">
        <v>10</v>
      </c>
      <c r="L125" s="5" t="s">
        <v>372</v>
      </c>
      <c r="M125" s="5" t="s">
        <v>372</v>
      </c>
      <c r="N125" s="38">
        <f t="shared" si="3"/>
        <v>28</v>
      </c>
      <c r="O125" s="39">
        <v>2</v>
      </c>
      <c r="P125" s="33">
        <f t="shared" si="4"/>
        <v>14</v>
      </c>
      <c r="Q125" s="37">
        <f t="shared" si="5"/>
        <v>3</v>
      </c>
    </row>
    <row r="126" spans="1:17" ht="16.5" thickBot="1">
      <c r="A126" s="24">
        <v>12</v>
      </c>
      <c r="B126" s="24">
        <v>122</v>
      </c>
      <c r="C126" s="6" t="s">
        <v>169</v>
      </c>
      <c r="D126" s="5" t="s">
        <v>47</v>
      </c>
      <c r="E126" s="5">
        <v>1</v>
      </c>
      <c r="F126" s="5" t="s">
        <v>48</v>
      </c>
      <c r="G126" s="5">
        <v>3</v>
      </c>
      <c r="H126" s="40" t="s">
        <v>10</v>
      </c>
      <c r="I126" s="42">
        <v>7.6</v>
      </c>
      <c r="J126" s="41">
        <v>16</v>
      </c>
      <c r="K126" s="5">
        <v>11</v>
      </c>
      <c r="L126" s="5" t="s">
        <v>372</v>
      </c>
      <c r="M126" s="5" t="s">
        <v>372</v>
      </c>
      <c r="N126" s="38">
        <f t="shared" si="3"/>
        <v>27</v>
      </c>
      <c r="O126" s="39">
        <v>2</v>
      </c>
      <c r="P126" s="33">
        <f t="shared" si="4"/>
        <v>13.5</v>
      </c>
      <c r="Q126" s="37">
        <f t="shared" si="5"/>
        <v>11.8</v>
      </c>
    </row>
    <row r="127" spans="1:17" ht="16.5" thickBot="1">
      <c r="A127" s="24">
        <v>12</v>
      </c>
      <c r="B127" s="24">
        <v>130</v>
      </c>
      <c r="C127" s="6" t="s">
        <v>161</v>
      </c>
      <c r="D127" s="5" t="s">
        <v>237</v>
      </c>
      <c r="E127" s="5">
        <v>11</v>
      </c>
      <c r="F127" s="5" t="s">
        <v>52</v>
      </c>
      <c r="G127" s="5">
        <v>5</v>
      </c>
      <c r="H127" s="40" t="s">
        <v>10</v>
      </c>
      <c r="I127" s="42">
        <v>11</v>
      </c>
      <c r="J127" s="41">
        <v>17</v>
      </c>
      <c r="K127" s="5" t="s">
        <v>372</v>
      </c>
      <c r="L127" s="5" t="s">
        <v>372</v>
      </c>
      <c r="M127" s="5" t="s">
        <v>372</v>
      </c>
      <c r="N127" s="38">
        <f t="shared" si="3"/>
        <v>17</v>
      </c>
      <c r="O127" s="39">
        <v>1</v>
      </c>
      <c r="P127" s="33">
        <f t="shared" si="4"/>
        <v>17</v>
      </c>
      <c r="Q127" s="37">
        <f t="shared" si="5"/>
        <v>6</v>
      </c>
    </row>
    <row r="128" spans="1:17" ht="16.5" thickBot="1">
      <c r="A128" s="24">
        <v>12</v>
      </c>
      <c r="B128" s="24">
        <v>131</v>
      </c>
      <c r="C128" s="6" t="s">
        <v>160</v>
      </c>
      <c r="D128" s="5" t="s">
        <v>114</v>
      </c>
      <c r="E128" s="5">
        <v>20</v>
      </c>
      <c r="F128" s="5" t="s">
        <v>73</v>
      </c>
      <c r="G128" s="5">
        <v>4</v>
      </c>
      <c r="H128" s="40" t="s">
        <v>10</v>
      </c>
      <c r="I128" s="42">
        <v>8.3</v>
      </c>
      <c r="J128" s="41">
        <v>7</v>
      </c>
      <c r="K128" s="5">
        <v>4</v>
      </c>
      <c r="L128" s="5">
        <v>6</v>
      </c>
      <c r="M128" s="5" t="s">
        <v>372</v>
      </c>
      <c r="N128" s="38">
        <f t="shared" si="3"/>
        <v>17</v>
      </c>
      <c r="O128" s="39">
        <v>3</v>
      </c>
      <c r="P128" s="33">
        <f t="shared" si="4"/>
        <v>5.666666666666667</v>
      </c>
      <c r="Q128" s="37">
        <f t="shared" si="5"/>
        <v>-7.900000000000001</v>
      </c>
    </row>
    <row r="129" spans="1:17" ht="16.5" thickBot="1">
      <c r="A129" s="24">
        <v>12</v>
      </c>
      <c r="B129" s="24">
        <v>128</v>
      </c>
      <c r="C129" s="6" t="s">
        <v>163</v>
      </c>
      <c r="D129" s="5" t="s">
        <v>279</v>
      </c>
      <c r="E129" s="5">
        <v>23</v>
      </c>
      <c r="F129" s="5" t="s">
        <v>197</v>
      </c>
      <c r="G129" s="5">
        <v>11</v>
      </c>
      <c r="H129" s="40" t="s">
        <v>8</v>
      </c>
      <c r="I129" s="42">
        <v>13.6</v>
      </c>
      <c r="J129" s="41">
        <v>16</v>
      </c>
      <c r="K129" s="5" t="s">
        <v>372</v>
      </c>
      <c r="L129" s="5" t="s">
        <v>372</v>
      </c>
      <c r="M129" s="5" t="s">
        <v>372</v>
      </c>
      <c r="N129" s="38">
        <f t="shared" si="3"/>
        <v>16</v>
      </c>
      <c r="O129" s="39">
        <v>1</v>
      </c>
      <c r="P129" s="33">
        <f t="shared" si="4"/>
        <v>16</v>
      </c>
      <c r="Q129" s="37">
        <f t="shared" si="5"/>
        <v>2.4000000000000004</v>
      </c>
    </row>
    <row r="130" spans="1:17" ht="16.5" thickBot="1">
      <c r="A130" s="24">
        <v>12</v>
      </c>
      <c r="B130" s="24">
        <v>125</v>
      </c>
      <c r="C130" s="6" t="s">
        <v>166</v>
      </c>
      <c r="D130" s="5" t="s">
        <v>58</v>
      </c>
      <c r="E130" s="5">
        <v>4</v>
      </c>
      <c r="F130" s="5" t="s">
        <v>238</v>
      </c>
      <c r="G130" s="5">
        <v>6</v>
      </c>
      <c r="H130" s="40" t="s">
        <v>9</v>
      </c>
      <c r="I130" s="42">
        <v>9.5</v>
      </c>
      <c r="J130" s="41">
        <v>16</v>
      </c>
      <c r="K130" s="5" t="s">
        <v>372</v>
      </c>
      <c r="L130" s="5" t="s">
        <v>372</v>
      </c>
      <c r="M130" s="5" t="s">
        <v>372</v>
      </c>
      <c r="N130" s="38">
        <f t="shared" si="3"/>
        <v>16</v>
      </c>
      <c r="O130" s="39">
        <v>1</v>
      </c>
      <c r="P130" s="33">
        <f t="shared" si="4"/>
        <v>16</v>
      </c>
      <c r="Q130" s="37">
        <f t="shared" si="5"/>
        <v>6.5</v>
      </c>
    </row>
    <row r="131" spans="1:17" ht="16.5" thickBot="1">
      <c r="A131" s="24">
        <v>12</v>
      </c>
      <c r="B131" s="24">
        <v>126</v>
      </c>
      <c r="C131" s="6" t="s">
        <v>165</v>
      </c>
      <c r="D131" s="5" t="s">
        <v>257</v>
      </c>
      <c r="E131" s="5">
        <v>2</v>
      </c>
      <c r="F131" s="5" t="s">
        <v>77</v>
      </c>
      <c r="G131" s="5">
        <v>9</v>
      </c>
      <c r="H131" s="40" t="s">
        <v>16</v>
      </c>
      <c r="I131" s="42">
        <v>15.4</v>
      </c>
      <c r="J131" s="41">
        <v>15</v>
      </c>
      <c r="K131" s="5" t="s">
        <v>372</v>
      </c>
      <c r="L131" s="5" t="s">
        <v>372</v>
      </c>
      <c r="M131" s="5" t="s">
        <v>372</v>
      </c>
      <c r="N131" s="38">
        <f aca="true" t="shared" si="6" ref="N131:N194">SUM(J131:M131)</f>
        <v>15</v>
      </c>
      <c r="O131" s="39">
        <v>1</v>
      </c>
      <c r="P131" s="33">
        <f aca="true" t="shared" si="7" ref="P131:P194">N131/O131</f>
        <v>15</v>
      </c>
      <c r="Q131" s="37">
        <f aca="true" t="shared" si="8" ref="Q131:Q194">(P131-I131)*O131</f>
        <v>-0.40000000000000036</v>
      </c>
    </row>
    <row r="132" spans="1:17" ht="16.5" thickBot="1">
      <c r="A132" s="24">
        <v>12</v>
      </c>
      <c r="B132" s="24">
        <v>127</v>
      </c>
      <c r="C132" s="6" t="s">
        <v>164</v>
      </c>
      <c r="D132" s="5" t="s">
        <v>275</v>
      </c>
      <c r="E132" s="5">
        <v>3</v>
      </c>
      <c r="F132" s="5" t="s">
        <v>18</v>
      </c>
      <c r="G132" s="5">
        <v>2</v>
      </c>
      <c r="H132" s="40" t="s">
        <v>8</v>
      </c>
      <c r="I132" s="42">
        <v>7.6</v>
      </c>
      <c r="J132" s="41">
        <v>11</v>
      </c>
      <c r="K132" s="5">
        <v>0</v>
      </c>
      <c r="L132" s="5" t="s">
        <v>372</v>
      </c>
      <c r="M132" s="5" t="s">
        <v>372</v>
      </c>
      <c r="N132" s="38">
        <f t="shared" si="6"/>
        <v>11</v>
      </c>
      <c r="O132" s="39">
        <v>2</v>
      </c>
      <c r="P132" s="33">
        <f t="shared" si="7"/>
        <v>5.5</v>
      </c>
      <c r="Q132" s="37">
        <f t="shared" si="8"/>
        <v>-4.199999999999999</v>
      </c>
    </row>
    <row r="133" spans="1:17" ht="16.5" thickBot="1">
      <c r="A133" s="24">
        <v>12</v>
      </c>
      <c r="B133" s="24">
        <v>132</v>
      </c>
      <c r="C133" s="6" t="s">
        <v>159</v>
      </c>
      <c r="D133" s="5" t="s">
        <v>76</v>
      </c>
      <c r="E133" s="5">
        <v>42</v>
      </c>
      <c r="F133" s="5" t="s">
        <v>77</v>
      </c>
      <c r="G133" s="5">
        <v>9</v>
      </c>
      <c r="H133" s="40" t="s">
        <v>16</v>
      </c>
      <c r="I133" s="42">
        <v>11.8</v>
      </c>
      <c r="J133" s="41">
        <v>10</v>
      </c>
      <c r="K133" s="5" t="s">
        <v>372</v>
      </c>
      <c r="L133" s="5" t="s">
        <v>372</v>
      </c>
      <c r="M133" s="5" t="s">
        <v>372</v>
      </c>
      <c r="N133" s="38">
        <f t="shared" si="6"/>
        <v>10</v>
      </c>
      <c r="O133" s="39">
        <v>1</v>
      </c>
      <c r="P133" s="33">
        <f t="shared" si="7"/>
        <v>10</v>
      </c>
      <c r="Q133" s="37">
        <f t="shared" si="8"/>
        <v>-1.8000000000000007</v>
      </c>
    </row>
    <row r="134" spans="1:17" ht="16.5" thickBot="1">
      <c r="A134" s="24">
        <v>12</v>
      </c>
      <c r="B134" s="24">
        <v>123</v>
      </c>
      <c r="C134" s="6" t="s">
        <v>168</v>
      </c>
      <c r="D134" s="5" t="s">
        <v>297</v>
      </c>
      <c r="E134" s="5">
        <v>25</v>
      </c>
      <c r="F134" s="5" t="s">
        <v>227</v>
      </c>
      <c r="G134" s="5">
        <v>6</v>
      </c>
      <c r="H134" s="40" t="s">
        <v>16</v>
      </c>
      <c r="I134" s="42">
        <v>11.9</v>
      </c>
      <c r="J134" s="41">
        <v>8</v>
      </c>
      <c r="K134" s="5" t="s">
        <v>372</v>
      </c>
      <c r="L134" s="5" t="s">
        <v>372</v>
      </c>
      <c r="M134" s="5" t="s">
        <v>372</v>
      </c>
      <c r="N134" s="38">
        <f t="shared" si="6"/>
        <v>8</v>
      </c>
      <c r="O134" s="39">
        <v>1</v>
      </c>
      <c r="P134" s="33">
        <f t="shared" si="7"/>
        <v>8</v>
      </c>
      <c r="Q134" s="37">
        <f t="shared" si="8"/>
        <v>-3.9000000000000004</v>
      </c>
    </row>
    <row r="135" spans="1:17" ht="16.5" thickBot="1">
      <c r="A135" s="24">
        <v>13</v>
      </c>
      <c r="B135" s="24">
        <v>138</v>
      </c>
      <c r="C135" s="6" t="s">
        <v>164</v>
      </c>
      <c r="D135" s="5" t="s">
        <v>328</v>
      </c>
      <c r="E135" s="5">
        <v>5</v>
      </c>
      <c r="F135" s="5" t="s">
        <v>73</v>
      </c>
      <c r="G135" s="5">
        <v>4</v>
      </c>
      <c r="H135" s="40" t="s">
        <v>10</v>
      </c>
      <c r="I135" s="42">
        <v>7.3</v>
      </c>
      <c r="J135" s="41">
        <v>15</v>
      </c>
      <c r="K135" s="5">
        <v>15</v>
      </c>
      <c r="L135" s="5">
        <v>13</v>
      </c>
      <c r="M135" s="5" t="s">
        <v>372</v>
      </c>
      <c r="N135" s="38">
        <f t="shared" si="6"/>
        <v>43</v>
      </c>
      <c r="O135" s="39">
        <v>3</v>
      </c>
      <c r="P135" s="33">
        <f t="shared" si="7"/>
        <v>14.333333333333334</v>
      </c>
      <c r="Q135" s="37">
        <f t="shared" si="8"/>
        <v>21.1</v>
      </c>
    </row>
    <row r="136" spans="1:17" ht="16.5" thickBot="1">
      <c r="A136" s="24">
        <v>13</v>
      </c>
      <c r="B136" s="24">
        <v>142</v>
      </c>
      <c r="C136" s="6" t="s">
        <v>168</v>
      </c>
      <c r="D136" s="5" t="s">
        <v>343</v>
      </c>
      <c r="E136" s="5">
        <v>24</v>
      </c>
      <c r="F136" s="5" t="s">
        <v>295</v>
      </c>
      <c r="G136" s="5">
        <v>11</v>
      </c>
      <c r="H136" s="40" t="s">
        <v>9</v>
      </c>
      <c r="I136" s="42">
        <v>12.6</v>
      </c>
      <c r="J136" s="41">
        <v>9</v>
      </c>
      <c r="K136" s="5">
        <v>10</v>
      </c>
      <c r="L136" s="5">
        <v>18</v>
      </c>
      <c r="M136" s="5"/>
      <c r="N136" s="38">
        <f t="shared" si="6"/>
        <v>37</v>
      </c>
      <c r="O136" s="39">
        <v>3</v>
      </c>
      <c r="P136" s="33">
        <f t="shared" si="7"/>
        <v>12.333333333333334</v>
      </c>
      <c r="Q136" s="37">
        <f t="shared" si="8"/>
        <v>-0.7999999999999972</v>
      </c>
    </row>
    <row r="137" spans="1:17" ht="16.5" thickBot="1">
      <c r="A137" s="24">
        <v>13</v>
      </c>
      <c r="B137" s="24">
        <v>137</v>
      </c>
      <c r="C137" s="6" t="s">
        <v>163</v>
      </c>
      <c r="D137" s="5" t="s">
        <v>287</v>
      </c>
      <c r="E137" s="5">
        <v>14</v>
      </c>
      <c r="F137" s="5" t="s">
        <v>229</v>
      </c>
      <c r="G137" s="5">
        <v>14</v>
      </c>
      <c r="H137" s="40" t="s">
        <v>8</v>
      </c>
      <c r="I137" s="42">
        <v>20.2</v>
      </c>
      <c r="J137" s="41">
        <v>28</v>
      </c>
      <c r="K137" s="5" t="s">
        <v>372</v>
      </c>
      <c r="L137" s="5" t="s">
        <v>372</v>
      </c>
      <c r="M137" s="5" t="s">
        <v>372</v>
      </c>
      <c r="N137" s="38">
        <f t="shared" si="6"/>
        <v>28</v>
      </c>
      <c r="O137" s="39">
        <v>1</v>
      </c>
      <c r="P137" s="33">
        <f t="shared" si="7"/>
        <v>28</v>
      </c>
      <c r="Q137" s="37">
        <f t="shared" si="8"/>
        <v>7.800000000000001</v>
      </c>
    </row>
    <row r="138" spans="1:17" ht="16.5" thickBot="1">
      <c r="A138" s="24">
        <v>13</v>
      </c>
      <c r="B138" s="24">
        <v>139</v>
      </c>
      <c r="C138" s="6" t="s">
        <v>165</v>
      </c>
      <c r="D138" s="5" t="s">
        <v>245</v>
      </c>
      <c r="E138" s="5">
        <v>22</v>
      </c>
      <c r="F138" s="5" t="s">
        <v>73</v>
      </c>
      <c r="G138" s="5">
        <v>4</v>
      </c>
      <c r="H138" s="40" t="s">
        <v>10</v>
      </c>
      <c r="I138" s="42">
        <v>8</v>
      </c>
      <c r="J138" s="41">
        <v>10</v>
      </c>
      <c r="K138" s="5">
        <v>6</v>
      </c>
      <c r="L138" s="5">
        <v>6</v>
      </c>
      <c r="M138" s="5" t="s">
        <v>372</v>
      </c>
      <c r="N138" s="38">
        <f t="shared" si="6"/>
        <v>22</v>
      </c>
      <c r="O138" s="39">
        <v>3</v>
      </c>
      <c r="P138" s="33">
        <f t="shared" si="7"/>
        <v>7.333333333333333</v>
      </c>
      <c r="Q138" s="37">
        <f t="shared" si="8"/>
        <v>-2.000000000000001</v>
      </c>
    </row>
    <row r="139" spans="1:17" ht="16.5" thickBot="1">
      <c r="A139" s="24">
        <v>13</v>
      </c>
      <c r="B139" s="24">
        <v>140</v>
      </c>
      <c r="C139" s="6" t="s">
        <v>166</v>
      </c>
      <c r="D139" s="5" t="s">
        <v>288</v>
      </c>
      <c r="E139" s="5">
        <v>21</v>
      </c>
      <c r="F139" s="5" t="s">
        <v>44</v>
      </c>
      <c r="G139" s="5">
        <v>2</v>
      </c>
      <c r="H139" s="40" t="s">
        <v>16</v>
      </c>
      <c r="I139" s="42">
        <v>7</v>
      </c>
      <c r="J139" s="41">
        <v>2</v>
      </c>
      <c r="K139" s="5">
        <v>6</v>
      </c>
      <c r="L139" s="5">
        <v>9</v>
      </c>
      <c r="M139" s="5"/>
      <c r="N139" s="38">
        <f t="shared" si="6"/>
        <v>17</v>
      </c>
      <c r="O139" s="39">
        <v>3</v>
      </c>
      <c r="P139" s="33">
        <f t="shared" si="7"/>
        <v>5.666666666666667</v>
      </c>
      <c r="Q139" s="37">
        <f t="shared" si="8"/>
        <v>-3.999999999999999</v>
      </c>
    </row>
    <row r="140" spans="1:17" ht="16.5" thickBot="1">
      <c r="A140" s="24">
        <v>13</v>
      </c>
      <c r="B140" s="24">
        <v>133</v>
      </c>
      <c r="C140" s="7" t="s">
        <v>159</v>
      </c>
      <c r="D140" s="5" t="s">
        <v>341</v>
      </c>
      <c r="E140" s="5">
        <v>31</v>
      </c>
      <c r="F140" s="5" t="s">
        <v>205</v>
      </c>
      <c r="G140" s="5">
        <v>11</v>
      </c>
      <c r="H140" s="40" t="s">
        <v>10</v>
      </c>
      <c r="I140" s="42">
        <v>12.7</v>
      </c>
      <c r="J140" s="41">
        <v>16</v>
      </c>
      <c r="K140" s="5" t="s">
        <v>372</v>
      </c>
      <c r="L140" s="5" t="s">
        <v>372</v>
      </c>
      <c r="M140" s="5" t="s">
        <v>372</v>
      </c>
      <c r="N140" s="38">
        <f t="shared" si="6"/>
        <v>16</v>
      </c>
      <c r="O140" s="39">
        <v>1</v>
      </c>
      <c r="P140" s="33">
        <f t="shared" si="7"/>
        <v>16</v>
      </c>
      <c r="Q140" s="37">
        <f t="shared" si="8"/>
        <v>3.3000000000000007</v>
      </c>
    </row>
    <row r="141" spans="1:17" ht="16.5" thickBot="1">
      <c r="A141" s="24">
        <v>13</v>
      </c>
      <c r="B141" s="24">
        <v>135</v>
      </c>
      <c r="C141" s="6" t="s">
        <v>161</v>
      </c>
      <c r="D141" s="5" t="s">
        <v>364</v>
      </c>
      <c r="E141" s="5">
        <v>10</v>
      </c>
      <c r="F141" s="5" t="s">
        <v>52</v>
      </c>
      <c r="G141" s="5">
        <v>5</v>
      </c>
      <c r="H141" s="40" t="s">
        <v>10</v>
      </c>
      <c r="I141" s="42">
        <v>10.3</v>
      </c>
      <c r="J141" s="41">
        <v>13</v>
      </c>
      <c r="K141" s="5" t="s">
        <v>372</v>
      </c>
      <c r="L141" s="5" t="s">
        <v>372</v>
      </c>
      <c r="M141" s="5" t="s">
        <v>372</v>
      </c>
      <c r="N141" s="38">
        <f t="shared" si="6"/>
        <v>13</v>
      </c>
      <c r="O141" s="39">
        <v>1</v>
      </c>
      <c r="P141" s="33">
        <f t="shared" si="7"/>
        <v>13</v>
      </c>
      <c r="Q141" s="37">
        <f t="shared" si="8"/>
        <v>2.6999999999999993</v>
      </c>
    </row>
    <row r="142" spans="1:17" ht="16.5" thickBot="1">
      <c r="A142" s="24">
        <v>13</v>
      </c>
      <c r="B142" s="24">
        <v>134</v>
      </c>
      <c r="C142" s="6" t="s">
        <v>160</v>
      </c>
      <c r="D142" s="5" t="s">
        <v>225</v>
      </c>
      <c r="E142" s="5">
        <v>12</v>
      </c>
      <c r="F142" s="5" t="s">
        <v>19</v>
      </c>
      <c r="G142" s="5">
        <v>1</v>
      </c>
      <c r="H142" s="40" t="s">
        <v>16</v>
      </c>
      <c r="I142" s="42">
        <v>8.3</v>
      </c>
      <c r="J142" s="41">
        <v>5</v>
      </c>
      <c r="K142" s="5">
        <v>5</v>
      </c>
      <c r="L142" s="5" t="s">
        <v>372</v>
      </c>
      <c r="M142" s="5" t="s">
        <v>372</v>
      </c>
      <c r="N142" s="38">
        <f t="shared" si="6"/>
        <v>10</v>
      </c>
      <c r="O142" s="39">
        <v>2</v>
      </c>
      <c r="P142" s="33">
        <f t="shared" si="7"/>
        <v>5</v>
      </c>
      <c r="Q142" s="37">
        <f t="shared" si="8"/>
        <v>-6.600000000000001</v>
      </c>
    </row>
    <row r="143" spans="1:17" ht="16.5" thickBot="1">
      <c r="A143" s="24">
        <v>13</v>
      </c>
      <c r="B143" s="24">
        <v>136</v>
      </c>
      <c r="C143" s="6" t="s">
        <v>162</v>
      </c>
      <c r="D143" s="5" t="s">
        <v>239</v>
      </c>
      <c r="E143" s="5">
        <v>1</v>
      </c>
      <c r="F143" s="5" t="s">
        <v>184</v>
      </c>
      <c r="G143" s="5">
        <v>9</v>
      </c>
      <c r="H143" s="40" t="s">
        <v>8</v>
      </c>
      <c r="I143" s="42">
        <v>14.6</v>
      </c>
      <c r="J143" s="41">
        <v>9</v>
      </c>
      <c r="K143" s="5" t="s">
        <v>372</v>
      </c>
      <c r="L143" s="5" t="s">
        <v>372</v>
      </c>
      <c r="M143" s="5" t="s">
        <v>372</v>
      </c>
      <c r="N143" s="38">
        <f t="shared" si="6"/>
        <v>9</v>
      </c>
      <c r="O143" s="39">
        <v>1</v>
      </c>
      <c r="P143" s="33">
        <f t="shared" si="7"/>
        <v>9</v>
      </c>
      <c r="Q143" s="37">
        <f t="shared" si="8"/>
        <v>-5.6</v>
      </c>
    </row>
    <row r="144" spans="1:17" ht="16.5" thickBot="1">
      <c r="A144" s="24">
        <v>13</v>
      </c>
      <c r="B144" s="24">
        <v>141</v>
      </c>
      <c r="C144" s="6" t="s">
        <v>167</v>
      </c>
      <c r="D144" s="5" t="s">
        <v>196</v>
      </c>
      <c r="E144" s="5">
        <v>10</v>
      </c>
      <c r="F144" s="5" t="s">
        <v>197</v>
      </c>
      <c r="G144" s="5">
        <v>11</v>
      </c>
      <c r="H144" s="40" t="s">
        <v>8</v>
      </c>
      <c r="I144" s="42">
        <v>12.6</v>
      </c>
      <c r="J144" s="41">
        <v>8</v>
      </c>
      <c r="K144" s="5" t="s">
        <v>372</v>
      </c>
      <c r="L144" s="5" t="s">
        <v>372</v>
      </c>
      <c r="M144" s="5" t="s">
        <v>372</v>
      </c>
      <c r="N144" s="38">
        <f t="shared" si="6"/>
        <v>8</v>
      </c>
      <c r="O144" s="39">
        <v>1</v>
      </c>
      <c r="P144" s="33">
        <f t="shared" si="7"/>
        <v>8</v>
      </c>
      <c r="Q144" s="37">
        <f t="shared" si="8"/>
        <v>-4.6</v>
      </c>
    </row>
    <row r="145" spans="1:17" ht="16.5" thickBot="1">
      <c r="A145" s="24">
        <v>13</v>
      </c>
      <c r="B145" s="24">
        <v>143</v>
      </c>
      <c r="C145" s="6" t="s">
        <v>169</v>
      </c>
      <c r="D145" s="5" t="s">
        <v>49</v>
      </c>
      <c r="E145" s="5">
        <v>25</v>
      </c>
      <c r="F145" s="5" t="s">
        <v>50</v>
      </c>
      <c r="G145" s="5">
        <v>3</v>
      </c>
      <c r="H145" s="40" t="s">
        <v>9</v>
      </c>
      <c r="I145" s="42">
        <v>6</v>
      </c>
      <c r="J145" s="41">
        <v>2</v>
      </c>
      <c r="K145" s="5">
        <v>6</v>
      </c>
      <c r="L145" s="5" t="s">
        <v>372</v>
      </c>
      <c r="M145" s="5" t="s">
        <v>372</v>
      </c>
      <c r="N145" s="38">
        <f t="shared" si="6"/>
        <v>8</v>
      </c>
      <c r="O145" s="39">
        <v>2</v>
      </c>
      <c r="P145" s="33">
        <f t="shared" si="7"/>
        <v>4</v>
      </c>
      <c r="Q145" s="37">
        <f t="shared" si="8"/>
        <v>-4</v>
      </c>
    </row>
    <row r="146" spans="1:17" ht="16.5" thickBot="1">
      <c r="A146" s="24">
        <v>14</v>
      </c>
      <c r="B146" s="24">
        <v>154</v>
      </c>
      <c r="C146" s="6" t="s">
        <v>159</v>
      </c>
      <c r="D146" s="5" t="s">
        <v>348</v>
      </c>
      <c r="E146" s="5">
        <v>1</v>
      </c>
      <c r="F146" s="5" t="s">
        <v>240</v>
      </c>
      <c r="G146" s="5">
        <v>7</v>
      </c>
      <c r="H146" s="40" t="s">
        <v>16</v>
      </c>
      <c r="I146" s="42">
        <v>12.6</v>
      </c>
      <c r="J146" s="41">
        <v>11</v>
      </c>
      <c r="K146" s="5">
        <v>22</v>
      </c>
      <c r="L146" s="5" t="s">
        <v>372</v>
      </c>
      <c r="M146" s="5" t="s">
        <v>372</v>
      </c>
      <c r="N146" s="38">
        <f t="shared" si="6"/>
        <v>33</v>
      </c>
      <c r="O146" s="39">
        <v>2</v>
      </c>
      <c r="P146" s="33">
        <f t="shared" si="7"/>
        <v>16.5</v>
      </c>
      <c r="Q146" s="37">
        <f t="shared" si="8"/>
        <v>7.800000000000001</v>
      </c>
    </row>
    <row r="147" spans="1:17" ht="16.5" thickBot="1">
      <c r="A147" s="24">
        <v>14</v>
      </c>
      <c r="B147" s="24">
        <v>146</v>
      </c>
      <c r="C147" s="6" t="s">
        <v>167</v>
      </c>
      <c r="D147" s="5" t="s">
        <v>106</v>
      </c>
      <c r="E147" s="5">
        <v>2</v>
      </c>
      <c r="F147" s="5" t="s">
        <v>43</v>
      </c>
      <c r="G147" s="5">
        <v>6</v>
      </c>
      <c r="H147" s="40" t="s">
        <v>8</v>
      </c>
      <c r="I147" s="42">
        <v>10.7</v>
      </c>
      <c r="J147" s="41">
        <v>6</v>
      </c>
      <c r="K147" s="5">
        <v>18</v>
      </c>
      <c r="L147" s="5" t="s">
        <v>372</v>
      </c>
      <c r="M147" s="5" t="s">
        <v>372</v>
      </c>
      <c r="N147" s="38">
        <f t="shared" si="6"/>
        <v>24</v>
      </c>
      <c r="O147" s="39">
        <v>2</v>
      </c>
      <c r="P147" s="33">
        <f t="shared" si="7"/>
        <v>12</v>
      </c>
      <c r="Q147" s="37">
        <f t="shared" si="8"/>
        <v>2.6000000000000014</v>
      </c>
    </row>
    <row r="148" spans="1:17" ht="16.5" thickBot="1">
      <c r="A148" s="24">
        <v>14</v>
      </c>
      <c r="B148" s="24">
        <v>153</v>
      </c>
      <c r="C148" s="6" t="s">
        <v>160</v>
      </c>
      <c r="D148" s="5" t="s">
        <v>248</v>
      </c>
      <c r="E148" s="5">
        <v>11</v>
      </c>
      <c r="F148" s="5" t="s">
        <v>28</v>
      </c>
      <c r="G148" s="5">
        <v>8</v>
      </c>
      <c r="H148" s="40" t="s">
        <v>8</v>
      </c>
      <c r="I148" s="42">
        <v>9</v>
      </c>
      <c r="J148" s="41">
        <v>19</v>
      </c>
      <c r="K148" s="5">
        <v>5</v>
      </c>
      <c r="L148" s="5" t="s">
        <v>372</v>
      </c>
      <c r="M148" s="5" t="s">
        <v>372</v>
      </c>
      <c r="N148" s="38">
        <f t="shared" si="6"/>
        <v>24</v>
      </c>
      <c r="O148" s="39">
        <v>2</v>
      </c>
      <c r="P148" s="33">
        <f t="shared" si="7"/>
        <v>12</v>
      </c>
      <c r="Q148" s="37">
        <f t="shared" si="8"/>
        <v>6</v>
      </c>
    </row>
    <row r="149" spans="1:17" ht="16.5" thickBot="1">
      <c r="A149" s="24">
        <v>14</v>
      </c>
      <c r="B149" s="24">
        <v>145</v>
      </c>
      <c r="C149" s="6" t="s">
        <v>168</v>
      </c>
      <c r="D149" s="5" t="s">
        <v>337</v>
      </c>
      <c r="E149" s="5">
        <v>10</v>
      </c>
      <c r="F149" s="5" t="s">
        <v>181</v>
      </c>
      <c r="G149" s="5">
        <v>13</v>
      </c>
      <c r="H149" s="40" t="s">
        <v>8</v>
      </c>
      <c r="I149" s="42">
        <v>20.2</v>
      </c>
      <c r="J149" s="41">
        <v>21</v>
      </c>
      <c r="K149" s="5" t="s">
        <v>372</v>
      </c>
      <c r="L149" s="5" t="s">
        <v>372</v>
      </c>
      <c r="M149" s="5" t="s">
        <v>372</v>
      </c>
      <c r="N149" s="38">
        <f t="shared" si="6"/>
        <v>21</v>
      </c>
      <c r="O149" s="39">
        <v>1</v>
      </c>
      <c r="P149" s="33">
        <f t="shared" si="7"/>
        <v>21</v>
      </c>
      <c r="Q149" s="37">
        <f t="shared" si="8"/>
        <v>0.8000000000000007</v>
      </c>
    </row>
    <row r="150" spans="1:17" ht="16.5" thickBot="1">
      <c r="A150" s="24">
        <v>14</v>
      </c>
      <c r="B150" s="24">
        <v>144</v>
      </c>
      <c r="C150" s="6" t="s">
        <v>169</v>
      </c>
      <c r="D150" s="5" t="s">
        <v>281</v>
      </c>
      <c r="E150" s="5">
        <v>0</v>
      </c>
      <c r="F150" s="5" t="s">
        <v>38</v>
      </c>
      <c r="G150" s="5">
        <v>1</v>
      </c>
      <c r="H150" s="40" t="s">
        <v>9</v>
      </c>
      <c r="I150" s="42">
        <v>5.6</v>
      </c>
      <c r="J150" s="41">
        <v>10</v>
      </c>
      <c r="K150" s="5">
        <v>3</v>
      </c>
      <c r="L150" s="5">
        <v>6</v>
      </c>
      <c r="M150" s="5"/>
      <c r="N150" s="38">
        <f t="shared" si="6"/>
        <v>19</v>
      </c>
      <c r="O150" s="39">
        <v>3</v>
      </c>
      <c r="P150" s="33">
        <f t="shared" si="7"/>
        <v>6.333333333333333</v>
      </c>
      <c r="Q150" s="37">
        <f t="shared" si="8"/>
        <v>2.2</v>
      </c>
    </row>
    <row r="151" spans="1:17" ht="16.5" thickBot="1">
      <c r="A151" s="24">
        <v>14</v>
      </c>
      <c r="B151" s="24">
        <v>148</v>
      </c>
      <c r="C151" s="6" t="s">
        <v>165</v>
      </c>
      <c r="D151" s="5" t="s">
        <v>316</v>
      </c>
      <c r="E151" s="5">
        <v>25</v>
      </c>
      <c r="F151" s="5" t="s">
        <v>180</v>
      </c>
      <c r="G151" s="5">
        <v>1</v>
      </c>
      <c r="H151" s="40" t="s">
        <v>8</v>
      </c>
      <c r="I151" s="42">
        <v>7.1</v>
      </c>
      <c r="J151" s="41">
        <v>4</v>
      </c>
      <c r="K151" s="5">
        <v>4</v>
      </c>
      <c r="L151" s="5">
        <v>4</v>
      </c>
      <c r="M151" s="5" t="s">
        <v>372</v>
      </c>
      <c r="N151" s="38">
        <f t="shared" si="6"/>
        <v>12</v>
      </c>
      <c r="O151" s="39">
        <v>3</v>
      </c>
      <c r="P151" s="33">
        <f t="shared" si="7"/>
        <v>4</v>
      </c>
      <c r="Q151" s="37">
        <f t="shared" si="8"/>
        <v>-9.299999999999999</v>
      </c>
    </row>
    <row r="152" spans="1:17" ht="16.5" thickBot="1">
      <c r="A152" s="24">
        <v>14</v>
      </c>
      <c r="B152" s="24">
        <v>147</v>
      </c>
      <c r="C152" s="6" t="s">
        <v>166</v>
      </c>
      <c r="D152" s="5" t="s">
        <v>216</v>
      </c>
      <c r="E152" s="5">
        <v>5</v>
      </c>
      <c r="F152" s="5" t="s">
        <v>217</v>
      </c>
      <c r="G152" s="5">
        <v>14</v>
      </c>
      <c r="H152" s="40" t="s">
        <v>9</v>
      </c>
      <c r="I152" s="42">
        <v>19.1</v>
      </c>
      <c r="J152" s="41">
        <v>9</v>
      </c>
      <c r="K152" s="5" t="s">
        <v>372</v>
      </c>
      <c r="L152" s="5" t="s">
        <v>372</v>
      </c>
      <c r="M152" s="5" t="s">
        <v>372</v>
      </c>
      <c r="N152" s="38">
        <f t="shared" si="6"/>
        <v>9</v>
      </c>
      <c r="O152" s="39">
        <v>1</v>
      </c>
      <c r="P152" s="33">
        <f t="shared" si="7"/>
        <v>9</v>
      </c>
      <c r="Q152" s="37">
        <f t="shared" si="8"/>
        <v>-10.100000000000001</v>
      </c>
    </row>
    <row r="153" spans="1:17" ht="16.5" thickBot="1">
      <c r="A153" s="24">
        <v>14</v>
      </c>
      <c r="B153" s="24">
        <v>149</v>
      </c>
      <c r="C153" s="6" t="s">
        <v>164</v>
      </c>
      <c r="D153" s="5" t="s">
        <v>370</v>
      </c>
      <c r="E153" s="5">
        <v>22</v>
      </c>
      <c r="F153" s="5" t="s">
        <v>48</v>
      </c>
      <c r="G153" s="5">
        <v>3</v>
      </c>
      <c r="H153" s="40" t="s">
        <v>10</v>
      </c>
      <c r="I153" s="42">
        <v>2.9</v>
      </c>
      <c r="J153" s="41">
        <v>4</v>
      </c>
      <c r="K153" s="5">
        <v>3</v>
      </c>
      <c r="L153" s="5" t="s">
        <v>372</v>
      </c>
      <c r="M153" s="5" t="s">
        <v>372</v>
      </c>
      <c r="N153" s="38">
        <f t="shared" si="6"/>
        <v>7</v>
      </c>
      <c r="O153" s="39">
        <v>2</v>
      </c>
      <c r="P153" s="33">
        <f t="shared" si="7"/>
        <v>3.5</v>
      </c>
      <c r="Q153" s="37">
        <f t="shared" si="8"/>
        <v>1.2000000000000002</v>
      </c>
    </row>
    <row r="154" spans="1:17" ht="16.5" thickBot="1">
      <c r="A154" s="24">
        <v>14</v>
      </c>
      <c r="B154" s="24">
        <v>151</v>
      </c>
      <c r="C154" s="6" t="s">
        <v>162</v>
      </c>
      <c r="D154" s="5" t="s">
        <v>226</v>
      </c>
      <c r="E154" s="5">
        <v>22</v>
      </c>
      <c r="F154" s="5" t="s">
        <v>227</v>
      </c>
      <c r="G154" s="5">
        <v>6</v>
      </c>
      <c r="H154" s="40" t="s">
        <v>16</v>
      </c>
      <c r="I154" s="42">
        <v>10.7</v>
      </c>
      <c r="J154" s="41">
        <v>6</v>
      </c>
      <c r="K154" s="5" t="s">
        <v>372</v>
      </c>
      <c r="L154" s="5" t="s">
        <v>372</v>
      </c>
      <c r="M154" s="5" t="s">
        <v>372</v>
      </c>
      <c r="N154" s="38">
        <f t="shared" si="6"/>
        <v>6</v>
      </c>
      <c r="O154" s="39">
        <v>1</v>
      </c>
      <c r="P154" s="33">
        <f t="shared" si="7"/>
        <v>6</v>
      </c>
      <c r="Q154" s="37">
        <f t="shared" si="8"/>
        <v>-4.699999999999999</v>
      </c>
    </row>
    <row r="155" spans="1:17" ht="16.5" thickBot="1">
      <c r="A155" s="24">
        <v>14</v>
      </c>
      <c r="B155" s="24">
        <v>152</v>
      </c>
      <c r="C155" s="6" t="s">
        <v>161</v>
      </c>
      <c r="D155" s="5" t="s">
        <v>89</v>
      </c>
      <c r="E155" s="5">
        <v>21</v>
      </c>
      <c r="F155" s="5" t="s">
        <v>55</v>
      </c>
      <c r="G155" s="5">
        <v>3</v>
      </c>
      <c r="H155" s="40" t="s">
        <v>16</v>
      </c>
      <c r="I155" s="42">
        <v>6.5</v>
      </c>
      <c r="J155" s="41">
        <v>2</v>
      </c>
      <c r="K155" s="5" t="s">
        <v>372</v>
      </c>
      <c r="L155" s="5" t="s">
        <v>372</v>
      </c>
      <c r="M155" s="5" t="s">
        <v>372</v>
      </c>
      <c r="N155" s="38">
        <f t="shared" si="6"/>
        <v>2</v>
      </c>
      <c r="O155" s="39">
        <v>1</v>
      </c>
      <c r="P155" s="33">
        <f t="shared" si="7"/>
        <v>2</v>
      </c>
      <c r="Q155" s="37">
        <f t="shared" si="8"/>
        <v>-4.5</v>
      </c>
    </row>
    <row r="156" spans="1:17" ht="16.5" thickBot="1">
      <c r="A156" s="24">
        <v>14</v>
      </c>
      <c r="B156" s="24">
        <v>150</v>
      </c>
      <c r="C156" s="6" t="s">
        <v>163</v>
      </c>
      <c r="D156" s="5" t="s">
        <v>232</v>
      </c>
      <c r="E156" s="5">
        <v>5</v>
      </c>
      <c r="F156" s="5" t="s">
        <v>189</v>
      </c>
      <c r="G156" s="5">
        <v>10</v>
      </c>
      <c r="H156" s="40" t="s">
        <v>10</v>
      </c>
      <c r="I156" s="42">
        <v>13.6</v>
      </c>
      <c r="J156" s="41">
        <v>0</v>
      </c>
      <c r="K156" s="5" t="s">
        <v>372</v>
      </c>
      <c r="L156" s="5" t="s">
        <v>372</v>
      </c>
      <c r="M156" s="5" t="s">
        <v>372</v>
      </c>
      <c r="N156" s="38">
        <f t="shared" si="6"/>
        <v>0</v>
      </c>
      <c r="O156" s="39">
        <v>1</v>
      </c>
      <c r="P156" s="33">
        <f t="shared" si="7"/>
        <v>0</v>
      </c>
      <c r="Q156" s="37">
        <f t="shared" si="8"/>
        <v>-13.6</v>
      </c>
    </row>
    <row r="157" spans="1:17" ht="16.5" thickBot="1">
      <c r="A157" s="24">
        <v>15</v>
      </c>
      <c r="B157" s="24">
        <v>163</v>
      </c>
      <c r="C157" s="6" t="s">
        <v>167</v>
      </c>
      <c r="D157" s="5" t="s">
        <v>324</v>
      </c>
      <c r="E157" s="5">
        <v>2</v>
      </c>
      <c r="F157" s="5" t="s">
        <v>303</v>
      </c>
      <c r="G157" s="5">
        <v>14</v>
      </c>
      <c r="H157" s="40" t="s">
        <v>10</v>
      </c>
      <c r="I157" s="42">
        <v>19.1</v>
      </c>
      <c r="J157" s="41">
        <v>24</v>
      </c>
      <c r="K157" s="5" t="s">
        <v>372</v>
      </c>
      <c r="L157" s="5" t="s">
        <v>372</v>
      </c>
      <c r="M157" s="5" t="s">
        <v>372</v>
      </c>
      <c r="N157" s="38">
        <f t="shared" si="6"/>
        <v>24</v>
      </c>
      <c r="O157" s="39">
        <v>1</v>
      </c>
      <c r="P157" s="33">
        <f t="shared" si="7"/>
        <v>24</v>
      </c>
      <c r="Q157" s="37">
        <f t="shared" si="8"/>
        <v>4.899999999999999</v>
      </c>
    </row>
    <row r="158" spans="1:17" ht="16.5" thickBot="1">
      <c r="A158" s="24">
        <v>15</v>
      </c>
      <c r="B158" s="24">
        <v>165</v>
      </c>
      <c r="C158" s="6" t="s">
        <v>169</v>
      </c>
      <c r="D158" s="5" t="s">
        <v>301</v>
      </c>
      <c r="E158" s="5">
        <v>15</v>
      </c>
      <c r="F158" s="5" t="s">
        <v>23</v>
      </c>
      <c r="G158" s="5">
        <v>3</v>
      </c>
      <c r="H158" s="40" t="s">
        <v>8</v>
      </c>
      <c r="I158" s="42">
        <v>6.7</v>
      </c>
      <c r="J158" s="41">
        <v>5</v>
      </c>
      <c r="K158" s="5">
        <v>12</v>
      </c>
      <c r="L158" s="5">
        <v>7</v>
      </c>
      <c r="M158" s="5" t="s">
        <v>372</v>
      </c>
      <c r="N158" s="38">
        <f t="shared" si="6"/>
        <v>24</v>
      </c>
      <c r="O158" s="39">
        <v>3</v>
      </c>
      <c r="P158" s="33">
        <f t="shared" si="7"/>
        <v>8</v>
      </c>
      <c r="Q158" s="37">
        <f t="shared" si="8"/>
        <v>3.8999999999999995</v>
      </c>
    </row>
    <row r="159" spans="1:17" ht="16.5" thickBot="1">
      <c r="A159" s="24">
        <v>15</v>
      </c>
      <c r="B159" s="24">
        <v>159</v>
      </c>
      <c r="C159" s="6" t="s">
        <v>163</v>
      </c>
      <c r="D159" s="5" t="s">
        <v>284</v>
      </c>
      <c r="E159" s="5">
        <v>10</v>
      </c>
      <c r="F159" s="5" t="s">
        <v>240</v>
      </c>
      <c r="G159" s="5">
        <v>7</v>
      </c>
      <c r="H159" s="40" t="s">
        <v>16</v>
      </c>
      <c r="I159" s="42">
        <v>13</v>
      </c>
      <c r="J159" s="41">
        <v>11</v>
      </c>
      <c r="K159" s="5">
        <v>9</v>
      </c>
      <c r="L159" s="5" t="s">
        <v>372</v>
      </c>
      <c r="M159" s="5" t="s">
        <v>372</v>
      </c>
      <c r="N159" s="38">
        <f t="shared" si="6"/>
        <v>20</v>
      </c>
      <c r="O159" s="39">
        <v>2</v>
      </c>
      <c r="P159" s="33">
        <f t="shared" si="7"/>
        <v>10</v>
      </c>
      <c r="Q159" s="37">
        <f t="shared" si="8"/>
        <v>-6</v>
      </c>
    </row>
    <row r="160" spans="1:17" ht="16.5" thickBot="1">
      <c r="A160" s="24">
        <v>15</v>
      </c>
      <c r="B160" s="24">
        <v>157</v>
      </c>
      <c r="C160" s="6" t="s">
        <v>161</v>
      </c>
      <c r="D160" s="5" t="s">
        <v>91</v>
      </c>
      <c r="E160" s="5">
        <v>11</v>
      </c>
      <c r="F160" s="5" t="s">
        <v>43</v>
      </c>
      <c r="G160" s="5">
        <v>6</v>
      </c>
      <c r="H160" s="40" t="s">
        <v>8</v>
      </c>
      <c r="I160" s="42">
        <v>10.2</v>
      </c>
      <c r="J160" s="41">
        <v>16</v>
      </c>
      <c r="K160" s="5">
        <v>2</v>
      </c>
      <c r="L160" s="5" t="s">
        <v>372</v>
      </c>
      <c r="M160" s="5" t="s">
        <v>372</v>
      </c>
      <c r="N160" s="38">
        <f t="shared" si="6"/>
        <v>18</v>
      </c>
      <c r="O160" s="39">
        <v>2</v>
      </c>
      <c r="P160" s="33">
        <f t="shared" si="7"/>
        <v>9</v>
      </c>
      <c r="Q160" s="37">
        <f t="shared" si="8"/>
        <v>-2.3999999999999986</v>
      </c>
    </row>
    <row r="161" spans="1:17" ht="16.5" thickBot="1">
      <c r="A161" s="24">
        <v>15</v>
      </c>
      <c r="B161" s="24">
        <v>162</v>
      </c>
      <c r="C161" s="6" t="s">
        <v>166</v>
      </c>
      <c r="D161" s="5" t="s">
        <v>78</v>
      </c>
      <c r="E161" s="5">
        <v>2</v>
      </c>
      <c r="F161" s="5" t="s">
        <v>28</v>
      </c>
      <c r="G161" s="5">
        <v>8</v>
      </c>
      <c r="H161" s="40" t="s">
        <v>8</v>
      </c>
      <c r="I161" s="42">
        <v>12.2</v>
      </c>
      <c r="J161" s="41">
        <v>8</v>
      </c>
      <c r="K161" s="5">
        <v>7</v>
      </c>
      <c r="L161" s="5" t="s">
        <v>372</v>
      </c>
      <c r="M161" s="5" t="s">
        <v>372</v>
      </c>
      <c r="N161" s="38">
        <f t="shared" si="6"/>
        <v>15</v>
      </c>
      <c r="O161" s="39">
        <v>2</v>
      </c>
      <c r="P161" s="33">
        <f t="shared" si="7"/>
        <v>7.5</v>
      </c>
      <c r="Q161" s="37">
        <f t="shared" si="8"/>
        <v>-9.399999999999999</v>
      </c>
    </row>
    <row r="162" spans="1:17" ht="16.5" thickBot="1">
      <c r="A162" s="24">
        <v>15</v>
      </c>
      <c r="B162" s="24">
        <v>156</v>
      </c>
      <c r="C162" s="6" t="s">
        <v>160</v>
      </c>
      <c r="D162" s="5" t="s">
        <v>335</v>
      </c>
      <c r="E162" s="5">
        <v>13</v>
      </c>
      <c r="F162" s="5" t="s">
        <v>201</v>
      </c>
      <c r="G162" s="5">
        <v>10</v>
      </c>
      <c r="H162" s="40" t="s">
        <v>8</v>
      </c>
      <c r="I162" s="42">
        <v>14.6</v>
      </c>
      <c r="J162" s="41">
        <v>15</v>
      </c>
      <c r="K162" s="5" t="s">
        <v>372</v>
      </c>
      <c r="L162" s="5" t="s">
        <v>372</v>
      </c>
      <c r="M162" s="5" t="s">
        <v>372</v>
      </c>
      <c r="N162" s="38">
        <f t="shared" si="6"/>
        <v>15</v>
      </c>
      <c r="O162" s="39">
        <v>1</v>
      </c>
      <c r="P162" s="33">
        <f t="shared" si="7"/>
        <v>15</v>
      </c>
      <c r="Q162" s="37">
        <f t="shared" si="8"/>
        <v>0.40000000000000036</v>
      </c>
    </row>
    <row r="163" spans="1:17" ht="16.5" thickBot="1">
      <c r="A163" s="24">
        <v>15</v>
      </c>
      <c r="B163" s="24">
        <v>158</v>
      </c>
      <c r="C163" s="6" t="s">
        <v>162</v>
      </c>
      <c r="D163" s="5" t="s">
        <v>129</v>
      </c>
      <c r="E163" s="5">
        <v>40</v>
      </c>
      <c r="F163" s="5" t="s">
        <v>209</v>
      </c>
      <c r="G163" s="5">
        <v>8</v>
      </c>
      <c r="H163" s="40" t="s">
        <v>9</v>
      </c>
      <c r="I163" s="42">
        <v>14.5</v>
      </c>
      <c r="J163" s="41">
        <v>14</v>
      </c>
      <c r="K163" s="5" t="s">
        <v>372</v>
      </c>
      <c r="L163" s="5" t="s">
        <v>372</v>
      </c>
      <c r="M163" s="5" t="s">
        <v>372</v>
      </c>
      <c r="N163" s="38">
        <f t="shared" si="6"/>
        <v>14</v>
      </c>
      <c r="O163" s="39">
        <v>1</v>
      </c>
      <c r="P163" s="33">
        <f t="shared" si="7"/>
        <v>14</v>
      </c>
      <c r="Q163" s="37">
        <f t="shared" si="8"/>
        <v>-0.5</v>
      </c>
    </row>
    <row r="164" spans="1:17" ht="16.5" thickBot="1">
      <c r="A164" s="24">
        <v>15</v>
      </c>
      <c r="B164" s="24">
        <v>160</v>
      </c>
      <c r="C164" s="6" t="s">
        <v>164</v>
      </c>
      <c r="D164" s="5" t="s">
        <v>87</v>
      </c>
      <c r="E164" s="5">
        <v>5</v>
      </c>
      <c r="F164" s="5" t="s">
        <v>60</v>
      </c>
      <c r="G164" s="5">
        <v>5</v>
      </c>
      <c r="H164" s="40" t="s">
        <v>8</v>
      </c>
      <c r="I164" s="42">
        <v>11</v>
      </c>
      <c r="J164" s="41">
        <v>13</v>
      </c>
      <c r="K164" s="5" t="s">
        <v>372</v>
      </c>
      <c r="L164" s="5" t="s">
        <v>372</v>
      </c>
      <c r="M164" s="5" t="s">
        <v>372</v>
      </c>
      <c r="N164" s="38">
        <f t="shared" si="6"/>
        <v>13</v>
      </c>
      <c r="O164" s="39">
        <v>1</v>
      </c>
      <c r="P164" s="33">
        <f t="shared" si="7"/>
        <v>13</v>
      </c>
      <c r="Q164" s="37">
        <f t="shared" si="8"/>
        <v>2</v>
      </c>
    </row>
    <row r="165" spans="1:17" ht="16.5" thickBot="1">
      <c r="A165" s="24">
        <v>15</v>
      </c>
      <c r="B165" s="24">
        <v>164</v>
      </c>
      <c r="C165" s="6" t="s">
        <v>168</v>
      </c>
      <c r="D165" s="5" t="s">
        <v>65</v>
      </c>
      <c r="E165" s="5">
        <v>35</v>
      </c>
      <c r="F165" s="5" t="s">
        <v>26</v>
      </c>
      <c r="G165" s="5">
        <v>8</v>
      </c>
      <c r="H165" s="40" t="s">
        <v>10</v>
      </c>
      <c r="I165" s="42">
        <v>14.6</v>
      </c>
      <c r="J165" s="41">
        <v>3</v>
      </c>
      <c r="K165" s="5">
        <v>7</v>
      </c>
      <c r="L165" s="5" t="s">
        <v>372</v>
      </c>
      <c r="M165" s="5" t="s">
        <v>372</v>
      </c>
      <c r="N165" s="38">
        <f t="shared" si="6"/>
        <v>10</v>
      </c>
      <c r="O165" s="39">
        <v>2</v>
      </c>
      <c r="P165" s="33">
        <f t="shared" si="7"/>
        <v>5</v>
      </c>
      <c r="Q165" s="37">
        <f t="shared" si="8"/>
        <v>-19.2</v>
      </c>
    </row>
    <row r="166" spans="1:17" ht="16.5" thickBot="1">
      <c r="A166" s="24">
        <v>15</v>
      </c>
      <c r="B166" s="24">
        <v>155</v>
      </c>
      <c r="C166" s="7" t="s">
        <v>159</v>
      </c>
      <c r="D166" s="5" t="s">
        <v>64</v>
      </c>
      <c r="E166" s="5">
        <v>21</v>
      </c>
      <c r="F166" s="5" t="s">
        <v>20</v>
      </c>
      <c r="G166" s="5">
        <v>7</v>
      </c>
      <c r="H166" s="40" t="s">
        <v>10</v>
      </c>
      <c r="I166" s="42">
        <v>10.1</v>
      </c>
      <c r="J166" s="41">
        <v>4</v>
      </c>
      <c r="K166" s="5">
        <v>5</v>
      </c>
      <c r="L166" s="5" t="s">
        <v>372</v>
      </c>
      <c r="M166" s="5" t="s">
        <v>372</v>
      </c>
      <c r="N166" s="38">
        <f t="shared" si="6"/>
        <v>9</v>
      </c>
      <c r="O166" s="39">
        <v>2</v>
      </c>
      <c r="P166" s="33">
        <f t="shared" si="7"/>
        <v>4.5</v>
      </c>
      <c r="Q166" s="37">
        <f t="shared" si="8"/>
        <v>-11.2</v>
      </c>
    </row>
    <row r="167" spans="1:17" ht="16.5" thickBot="1">
      <c r="A167" s="24">
        <v>15</v>
      </c>
      <c r="B167" s="24">
        <v>161</v>
      </c>
      <c r="C167" s="6" t="s">
        <v>165</v>
      </c>
      <c r="D167" s="5" t="s">
        <v>94</v>
      </c>
      <c r="E167" s="5">
        <v>32</v>
      </c>
      <c r="F167" s="5" t="s">
        <v>40</v>
      </c>
      <c r="G167" s="5">
        <v>5</v>
      </c>
      <c r="H167" s="40" t="s">
        <v>9</v>
      </c>
      <c r="I167" s="42">
        <v>10.5</v>
      </c>
      <c r="J167" s="41">
        <v>0</v>
      </c>
      <c r="K167" s="5" t="s">
        <v>372</v>
      </c>
      <c r="L167" s="5" t="s">
        <v>372</v>
      </c>
      <c r="M167" s="5" t="s">
        <v>372</v>
      </c>
      <c r="N167" s="38">
        <f t="shared" si="6"/>
        <v>0</v>
      </c>
      <c r="O167" s="39">
        <v>1</v>
      </c>
      <c r="P167" s="33">
        <f t="shared" si="7"/>
        <v>0</v>
      </c>
      <c r="Q167" s="37">
        <f t="shared" si="8"/>
        <v>-10.5</v>
      </c>
    </row>
    <row r="168" spans="1:17" ht="16.5" thickBot="1">
      <c r="A168" s="24">
        <v>16</v>
      </c>
      <c r="B168" s="24">
        <v>173</v>
      </c>
      <c r="C168" s="6" t="s">
        <v>162</v>
      </c>
      <c r="D168" s="5" t="s">
        <v>329</v>
      </c>
      <c r="E168" s="5">
        <v>33</v>
      </c>
      <c r="F168" s="5" t="s">
        <v>211</v>
      </c>
      <c r="G168" s="5">
        <v>10</v>
      </c>
      <c r="H168" s="40" t="s">
        <v>9</v>
      </c>
      <c r="I168" s="42">
        <v>14.1</v>
      </c>
      <c r="J168" s="41">
        <v>3</v>
      </c>
      <c r="K168" s="5">
        <v>15</v>
      </c>
      <c r="L168" s="5">
        <v>17</v>
      </c>
      <c r="M168" s="5" t="s">
        <v>372</v>
      </c>
      <c r="N168" s="38">
        <f t="shared" si="6"/>
        <v>35</v>
      </c>
      <c r="O168" s="39">
        <v>3</v>
      </c>
      <c r="P168" s="33">
        <f t="shared" si="7"/>
        <v>11.666666666666666</v>
      </c>
      <c r="Q168" s="37">
        <f t="shared" si="8"/>
        <v>-7.300000000000001</v>
      </c>
    </row>
    <row r="169" spans="1:17" ht="16.5" thickBot="1">
      <c r="A169" s="24">
        <v>16</v>
      </c>
      <c r="B169" s="24">
        <v>174</v>
      </c>
      <c r="C169" s="6" t="s">
        <v>161</v>
      </c>
      <c r="D169" s="5" t="s">
        <v>278</v>
      </c>
      <c r="E169" s="5">
        <v>25</v>
      </c>
      <c r="F169" s="5" t="s">
        <v>260</v>
      </c>
      <c r="G169" s="5">
        <v>12</v>
      </c>
      <c r="H169" s="40" t="s">
        <v>9</v>
      </c>
      <c r="I169" s="42">
        <v>14.2</v>
      </c>
      <c r="J169" s="41">
        <v>17</v>
      </c>
      <c r="K169" s="5">
        <v>17</v>
      </c>
      <c r="L169" s="5" t="s">
        <v>372</v>
      </c>
      <c r="M169" s="5" t="s">
        <v>372</v>
      </c>
      <c r="N169" s="38">
        <f t="shared" si="6"/>
        <v>34</v>
      </c>
      <c r="O169" s="39">
        <v>2</v>
      </c>
      <c r="P169" s="33">
        <f t="shared" si="7"/>
        <v>17</v>
      </c>
      <c r="Q169" s="37">
        <f t="shared" si="8"/>
        <v>5.600000000000001</v>
      </c>
    </row>
    <row r="170" spans="1:17" ht="16.5" thickBot="1">
      <c r="A170" s="24">
        <v>16</v>
      </c>
      <c r="B170" s="24">
        <v>166</v>
      </c>
      <c r="C170" s="6" t="s">
        <v>169</v>
      </c>
      <c r="D170" s="5" t="s">
        <v>101</v>
      </c>
      <c r="E170" s="5">
        <v>51</v>
      </c>
      <c r="F170" s="5" t="s">
        <v>194</v>
      </c>
      <c r="G170" s="5">
        <v>5</v>
      </c>
      <c r="H170" s="40" t="s">
        <v>16</v>
      </c>
      <c r="I170" s="42">
        <v>10</v>
      </c>
      <c r="J170" s="41">
        <v>22</v>
      </c>
      <c r="K170" s="5">
        <v>10</v>
      </c>
      <c r="L170" s="5" t="s">
        <v>372</v>
      </c>
      <c r="M170" s="5" t="s">
        <v>372</v>
      </c>
      <c r="N170" s="38">
        <f t="shared" si="6"/>
        <v>32</v>
      </c>
      <c r="O170" s="39">
        <v>2</v>
      </c>
      <c r="P170" s="33">
        <f t="shared" si="7"/>
        <v>16</v>
      </c>
      <c r="Q170" s="37">
        <f t="shared" si="8"/>
        <v>12</v>
      </c>
    </row>
    <row r="171" spans="1:17" ht="16.5" thickBot="1">
      <c r="A171" s="24">
        <v>16</v>
      </c>
      <c r="B171" s="24">
        <v>172</v>
      </c>
      <c r="C171" s="6" t="s">
        <v>163</v>
      </c>
      <c r="D171" s="5" t="s">
        <v>35</v>
      </c>
      <c r="E171" s="5">
        <v>25</v>
      </c>
      <c r="F171" s="5" t="s">
        <v>69</v>
      </c>
      <c r="G171" s="5">
        <v>2</v>
      </c>
      <c r="H171" s="40" t="s">
        <v>9</v>
      </c>
      <c r="I171" s="42">
        <v>4.8</v>
      </c>
      <c r="J171" s="41">
        <v>12</v>
      </c>
      <c r="K171" s="5">
        <v>18</v>
      </c>
      <c r="L171" s="5" t="s">
        <v>372</v>
      </c>
      <c r="M171" s="5" t="s">
        <v>372</v>
      </c>
      <c r="N171" s="38">
        <f t="shared" si="6"/>
        <v>30</v>
      </c>
      <c r="O171" s="39">
        <v>2</v>
      </c>
      <c r="P171" s="33">
        <f t="shared" si="7"/>
        <v>15</v>
      </c>
      <c r="Q171" s="37">
        <f t="shared" si="8"/>
        <v>20.4</v>
      </c>
    </row>
    <row r="172" spans="1:17" ht="16.5" thickBot="1">
      <c r="A172" s="24">
        <v>16</v>
      </c>
      <c r="B172" s="24">
        <v>175</v>
      </c>
      <c r="C172" s="6" t="s">
        <v>160</v>
      </c>
      <c r="D172" s="5" t="s">
        <v>190</v>
      </c>
      <c r="E172" s="5">
        <v>13</v>
      </c>
      <c r="F172" s="5" t="s">
        <v>191</v>
      </c>
      <c r="G172" s="5">
        <v>10</v>
      </c>
      <c r="H172" s="40" t="s">
        <v>16</v>
      </c>
      <c r="I172" s="42">
        <v>11.2</v>
      </c>
      <c r="J172" s="41">
        <v>25</v>
      </c>
      <c r="K172" s="5" t="s">
        <v>372</v>
      </c>
      <c r="L172" s="5" t="s">
        <v>372</v>
      </c>
      <c r="M172" s="5" t="s">
        <v>372</v>
      </c>
      <c r="N172" s="38">
        <f t="shared" si="6"/>
        <v>25</v>
      </c>
      <c r="O172" s="39">
        <v>1</v>
      </c>
      <c r="P172" s="33">
        <f t="shared" si="7"/>
        <v>25</v>
      </c>
      <c r="Q172" s="37">
        <f t="shared" si="8"/>
        <v>13.8</v>
      </c>
    </row>
    <row r="173" spans="1:17" ht="16.5" thickBot="1">
      <c r="A173" s="24">
        <v>16</v>
      </c>
      <c r="B173" s="24">
        <v>167</v>
      </c>
      <c r="C173" s="6" t="s">
        <v>168</v>
      </c>
      <c r="D173" s="5" t="s">
        <v>155</v>
      </c>
      <c r="E173" s="5">
        <v>3</v>
      </c>
      <c r="F173" s="5" t="s">
        <v>13</v>
      </c>
      <c r="G173" s="5">
        <v>9</v>
      </c>
      <c r="H173" s="40" t="s">
        <v>9</v>
      </c>
      <c r="I173" s="42">
        <v>10.8</v>
      </c>
      <c r="J173" s="41">
        <v>11</v>
      </c>
      <c r="K173" s="5">
        <v>7</v>
      </c>
      <c r="L173" s="5" t="s">
        <v>372</v>
      </c>
      <c r="M173" s="5" t="s">
        <v>372</v>
      </c>
      <c r="N173" s="38">
        <f t="shared" si="6"/>
        <v>18</v>
      </c>
      <c r="O173" s="39">
        <v>2</v>
      </c>
      <c r="P173" s="33">
        <f t="shared" si="7"/>
        <v>9</v>
      </c>
      <c r="Q173" s="37">
        <f t="shared" si="8"/>
        <v>-3.6000000000000014</v>
      </c>
    </row>
    <row r="174" spans="1:17" ht="16.5" thickBot="1">
      <c r="A174" s="24">
        <v>16</v>
      </c>
      <c r="B174" s="24">
        <v>168</v>
      </c>
      <c r="C174" s="6" t="s">
        <v>167</v>
      </c>
      <c r="D174" s="5" t="s">
        <v>302</v>
      </c>
      <c r="E174" s="5">
        <v>21</v>
      </c>
      <c r="F174" s="5" t="s">
        <v>303</v>
      </c>
      <c r="G174" s="5">
        <v>14</v>
      </c>
      <c r="H174" s="40" t="s">
        <v>10</v>
      </c>
      <c r="I174" s="42">
        <v>18.9</v>
      </c>
      <c r="J174" s="41">
        <v>15</v>
      </c>
      <c r="K174" s="5" t="s">
        <v>372</v>
      </c>
      <c r="L174" s="5" t="s">
        <v>372</v>
      </c>
      <c r="M174" s="5" t="s">
        <v>372</v>
      </c>
      <c r="N174" s="38">
        <f t="shared" si="6"/>
        <v>15</v>
      </c>
      <c r="O174" s="39">
        <v>1</v>
      </c>
      <c r="P174" s="33">
        <f t="shared" si="7"/>
        <v>15</v>
      </c>
      <c r="Q174" s="37">
        <f t="shared" si="8"/>
        <v>-3.8999999999999986</v>
      </c>
    </row>
    <row r="175" spans="1:17" ht="16.5" thickBot="1">
      <c r="A175" s="24">
        <v>16</v>
      </c>
      <c r="B175" s="24">
        <v>170</v>
      </c>
      <c r="C175" s="6" t="s">
        <v>165</v>
      </c>
      <c r="D175" s="5" t="s">
        <v>223</v>
      </c>
      <c r="E175" s="5">
        <v>2</v>
      </c>
      <c r="F175" s="5" t="s">
        <v>189</v>
      </c>
      <c r="G175" s="5">
        <v>10</v>
      </c>
      <c r="H175" s="40" t="s">
        <v>10</v>
      </c>
      <c r="I175" s="42">
        <v>14.1</v>
      </c>
      <c r="J175" s="41">
        <v>15</v>
      </c>
      <c r="K175" s="5" t="s">
        <v>372</v>
      </c>
      <c r="L175" s="5" t="s">
        <v>372</v>
      </c>
      <c r="M175" s="5" t="s">
        <v>372</v>
      </c>
      <c r="N175" s="38">
        <f t="shared" si="6"/>
        <v>15</v>
      </c>
      <c r="O175" s="39">
        <v>1</v>
      </c>
      <c r="P175" s="33">
        <f t="shared" si="7"/>
        <v>15</v>
      </c>
      <c r="Q175" s="37">
        <f t="shared" si="8"/>
        <v>0.9000000000000004</v>
      </c>
    </row>
    <row r="176" spans="1:17" ht="16.5" thickBot="1">
      <c r="A176" s="24">
        <v>16</v>
      </c>
      <c r="B176" s="24">
        <v>169</v>
      </c>
      <c r="C176" s="6" t="s">
        <v>166</v>
      </c>
      <c r="D176" s="5" t="s">
        <v>75</v>
      </c>
      <c r="E176" s="5">
        <v>10</v>
      </c>
      <c r="F176" s="5" t="s">
        <v>48</v>
      </c>
      <c r="G176" s="5">
        <v>3</v>
      </c>
      <c r="H176" s="40" t="s">
        <v>10</v>
      </c>
      <c r="I176" s="42">
        <v>7.6</v>
      </c>
      <c r="J176" s="41">
        <v>6</v>
      </c>
      <c r="K176" s="5">
        <v>8</v>
      </c>
      <c r="L176" s="5" t="s">
        <v>372</v>
      </c>
      <c r="M176" s="5" t="s">
        <v>372</v>
      </c>
      <c r="N176" s="38">
        <f t="shared" si="6"/>
        <v>14</v>
      </c>
      <c r="O176" s="39">
        <v>2</v>
      </c>
      <c r="P176" s="33">
        <f t="shared" si="7"/>
        <v>7</v>
      </c>
      <c r="Q176" s="37">
        <f t="shared" si="8"/>
        <v>-1.1999999999999993</v>
      </c>
    </row>
    <row r="177" spans="1:17" ht="16.5" thickBot="1">
      <c r="A177" s="24">
        <v>16</v>
      </c>
      <c r="B177" s="24">
        <v>176</v>
      </c>
      <c r="C177" s="6" t="s">
        <v>159</v>
      </c>
      <c r="D177" s="5" t="s">
        <v>198</v>
      </c>
      <c r="E177" s="5">
        <v>24</v>
      </c>
      <c r="F177" s="5" t="s">
        <v>178</v>
      </c>
      <c r="G177" s="5">
        <v>13</v>
      </c>
      <c r="H177" s="40" t="s">
        <v>16</v>
      </c>
      <c r="I177" s="42">
        <v>19.7</v>
      </c>
      <c r="J177" s="41">
        <v>7</v>
      </c>
      <c r="K177" s="5" t="s">
        <v>372</v>
      </c>
      <c r="L177" s="5" t="s">
        <v>372</v>
      </c>
      <c r="M177" s="5" t="s">
        <v>372</v>
      </c>
      <c r="N177" s="38">
        <f t="shared" si="6"/>
        <v>7</v>
      </c>
      <c r="O177" s="39">
        <v>1</v>
      </c>
      <c r="P177" s="33">
        <f t="shared" si="7"/>
        <v>7</v>
      </c>
      <c r="Q177" s="37">
        <f t="shared" si="8"/>
        <v>-12.7</v>
      </c>
    </row>
    <row r="178" spans="1:17" ht="16.5" thickBot="1">
      <c r="A178" s="24">
        <v>16</v>
      </c>
      <c r="B178" s="24">
        <v>171</v>
      </c>
      <c r="C178" s="6" t="s">
        <v>164</v>
      </c>
      <c r="D178" s="5" t="s">
        <v>37</v>
      </c>
      <c r="E178" s="5">
        <v>0</v>
      </c>
      <c r="F178" s="5" t="s">
        <v>209</v>
      </c>
      <c r="G178" s="5">
        <v>8</v>
      </c>
      <c r="H178" s="40" t="s">
        <v>9</v>
      </c>
      <c r="I178" s="42">
        <v>13.7</v>
      </c>
      <c r="J178" s="41">
        <v>6</v>
      </c>
      <c r="K178" s="5" t="s">
        <v>372</v>
      </c>
      <c r="L178" s="5" t="s">
        <v>372</v>
      </c>
      <c r="M178" s="5" t="s">
        <v>372</v>
      </c>
      <c r="N178" s="38">
        <f t="shared" si="6"/>
        <v>6</v>
      </c>
      <c r="O178" s="39">
        <v>1</v>
      </c>
      <c r="P178" s="33">
        <f t="shared" si="7"/>
        <v>6</v>
      </c>
      <c r="Q178" s="37">
        <f t="shared" si="8"/>
        <v>-7.699999999999999</v>
      </c>
    </row>
    <row r="179" spans="1:17" ht="16.5" thickBot="1">
      <c r="A179" s="24">
        <v>17</v>
      </c>
      <c r="B179" s="24">
        <v>185</v>
      </c>
      <c r="C179" s="6" t="s">
        <v>167</v>
      </c>
      <c r="D179" s="5" t="s">
        <v>142</v>
      </c>
      <c r="E179" s="5">
        <v>13</v>
      </c>
      <c r="F179" s="5" t="s">
        <v>43</v>
      </c>
      <c r="G179" s="5">
        <v>6</v>
      </c>
      <c r="H179" s="40" t="s">
        <v>8</v>
      </c>
      <c r="I179" s="42">
        <v>9.3</v>
      </c>
      <c r="J179" s="41">
        <v>10</v>
      </c>
      <c r="K179" s="5">
        <v>10</v>
      </c>
      <c r="L179" s="5" t="s">
        <v>372</v>
      </c>
      <c r="M179" s="5" t="s">
        <v>372</v>
      </c>
      <c r="N179" s="38">
        <f t="shared" si="6"/>
        <v>20</v>
      </c>
      <c r="O179" s="39">
        <v>2</v>
      </c>
      <c r="P179" s="33">
        <f t="shared" si="7"/>
        <v>10</v>
      </c>
      <c r="Q179" s="37">
        <f t="shared" si="8"/>
        <v>1.3999999999999986</v>
      </c>
    </row>
    <row r="180" spans="1:17" ht="16.5" thickBot="1">
      <c r="A180" s="24">
        <v>17</v>
      </c>
      <c r="B180" s="24">
        <v>177</v>
      </c>
      <c r="C180" s="7" t="s">
        <v>159</v>
      </c>
      <c r="D180" s="5" t="s">
        <v>255</v>
      </c>
      <c r="E180" s="5">
        <v>3</v>
      </c>
      <c r="F180" s="5" t="s">
        <v>240</v>
      </c>
      <c r="G180" s="5">
        <v>7</v>
      </c>
      <c r="H180" s="40" t="s">
        <v>16</v>
      </c>
      <c r="I180" s="42">
        <v>12</v>
      </c>
      <c r="J180" s="41">
        <v>11</v>
      </c>
      <c r="K180" s="5">
        <v>8</v>
      </c>
      <c r="L180" s="5" t="s">
        <v>372</v>
      </c>
      <c r="M180" s="5" t="s">
        <v>372</v>
      </c>
      <c r="N180" s="38">
        <f t="shared" si="6"/>
        <v>19</v>
      </c>
      <c r="O180" s="39">
        <v>2</v>
      </c>
      <c r="P180" s="33">
        <f t="shared" si="7"/>
        <v>9.5</v>
      </c>
      <c r="Q180" s="37">
        <f t="shared" si="8"/>
        <v>-5</v>
      </c>
    </row>
    <row r="181" spans="1:17" ht="16.5" thickBot="1">
      <c r="A181" s="24">
        <v>17</v>
      </c>
      <c r="B181" s="24">
        <v>181</v>
      </c>
      <c r="C181" s="6" t="s">
        <v>163</v>
      </c>
      <c r="D181" s="5" t="s">
        <v>110</v>
      </c>
      <c r="E181" s="5">
        <v>23</v>
      </c>
      <c r="F181" s="5" t="s">
        <v>185</v>
      </c>
      <c r="G181" s="5">
        <v>13</v>
      </c>
      <c r="H181" s="40" t="s">
        <v>10</v>
      </c>
      <c r="I181" s="42">
        <v>16.9</v>
      </c>
      <c r="J181" s="41">
        <v>18</v>
      </c>
      <c r="K181" s="5" t="s">
        <v>372</v>
      </c>
      <c r="L181" s="5" t="s">
        <v>372</v>
      </c>
      <c r="M181" s="5" t="s">
        <v>372</v>
      </c>
      <c r="N181" s="38">
        <f t="shared" si="6"/>
        <v>18</v>
      </c>
      <c r="O181" s="39">
        <v>1</v>
      </c>
      <c r="P181" s="33">
        <f t="shared" si="7"/>
        <v>18</v>
      </c>
      <c r="Q181" s="37">
        <f t="shared" si="8"/>
        <v>1.1000000000000014</v>
      </c>
    </row>
    <row r="182" spans="1:17" ht="16.5" thickBot="1">
      <c r="A182" s="24">
        <v>17</v>
      </c>
      <c r="B182" s="24">
        <v>182</v>
      </c>
      <c r="C182" s="6" t="s">
        <v>164</v>
      </c>
      <c r="D182" s="5" t="s">
        <v>199</v>
      </c>
      <c r="E182" s="5">
        <v>5</v>
      </c>
      <c r="F182" s="5" t="s">
        <v>26</v>
      </c>
      <c r="G182" s="5">
        <v>8</v>
      </c>
      <c r="H182" s="40" t="s">
        <v>10</v>
      </c>
      <c r="I182" s="42">
        <v>10.9</v>
      </c>
      <c r="J182" s="41">
        <v>17</v>
      </c>
      <c r="K182" s="5">
        <v>0</v>
      </c>
      <c r="L182" s="5" t="s">
        <v>372</v>
      </c>
      <c r="M182" s="5" t="s">
        <v>372</v>
      </c>
      <c r="N182" s="38">
        <f t="shared" si="6"/>
        <v>17</v>
      </c>
      <c r="O182" s="39">
        <v>2</v>
      </c>
      <c r="P182" s="33">
        <f t="shared" si="7"/>
        <v>8.5</v>
      </c>
      <c r="Q182" s="37">
        <f t="shared" si="8"/>
        <v>-4.800000000000001</v>
      </c>
    </row>
    <row r="183" spans="1:17" ht="16.5" thickBot="1">
      <c r="A183" s="24">
        <v>17</v>
      </c>
      <c r="B183" s="24">
        <v>179</v>
      </c>
      <c r="C183" s="6" t="s">
        <v>161</v>
      </c>
      <c r="D183" s="5" t="s">
        <v>200</v>
      </c>
      <c r="E183" s="5">
        <v>43</v>
      </c>
      <c r="F183" s="5" t="s">
        <v>201</v>
      </c>
      <c r="G183" s="5">
        <v>10</v>
      </c>
      <c r="H183" s="40" t="s">
        <v>8</v>
      </c>
      <c r="I183" s="42">
        <v>12.2</v>
      </c>
      <c r="J183" s="41">
        <v>16</v>
      </c>
      <c r="K183" s="5" t="s">
        <v>372</v>
      </c>
      <c r="L183" s="5" t="s">
        <v>372</v>
      </c>
      <c r="M183" s="5" t="s">
        <v>372</v>
      </c>
      <c r="N183" s="38">
        <f t="shared" si="6"/>
        <v>16</v>
      </c>
      <c r="O183" s="39">
        <v>1</v>
      </c>
      <c r="P183" s="33">
        <f t="shared" si="7"/>
        <v>16</v>
      </c>
      <c r="Q183" s="37">
        <f t="shared" si="8"/>
        <v>3.8000000000000007</v>
      </c>
    </row>
    <row r="184" spans="1:17" ht="16.5" thickBot="1">
      <c r="A184" s="24">
        <v>17</v>
      </c>
      <c r="B184" s="24">
        <v>178</v>
      </c>
      <c r="C184" s="6" t="s">
        <v>160</v>
      </c>
      <c r="D184" s="5" t="s">
        <v>104</v>
      </c>
      <c r="E184" s="5">
        <v>11</v>
      </c>
      <c r="F184" s="5" t="s">
        <v>194</v>
      </c>
      <c r="G184" s="5">
        <v>5</v>
      </c>
      <c r="H184" s="40" t="s">
        <v>16</v>
      </c>
      <c r="I184" s="42">
        <v>9.6</v>
      </c>
      <c r="J184" s="41">
        <v>12</v>
      </c>
      <c r="K184" s="5">
        <v>4</v>
      </c>
      <c r="L184" s="5" t="s">
        <v>372</v>
      </c>
      <c r="M184" s="5" t="s">
        <v>372</v>
      </c>
      <c r="N184" s="38">
        <f t="shared" si="6"/>
        <v>16</v>
      </c>
      <c r="O184" s="39">
        <v>2</v>
      </c>
      <c r="P184" s="33">
        <f t="shared" si="7"/>
        <v>8</v>
      </c>
      <c r="Q184" s="37">
        <f t="shared" si="8"/>
        <v>-3.1999999999999993</v>
      </c>
    </row>
    <row r="185" spans="1:17" ht="16.5" thickBot="1">
      <c r="A185" s="24">
        <v>17</v>
      </c>
      <c r="B185" s="24">
        <v>180</v>
      </c>
      <c r="C185" s="6" t="s">
        <v>162</v>
      </c>
      <c r="D185" s="5" t="s">
        <v>246</v>
      </c>
      <c r="E185" s="5">
        <v>12</v>
      </c>
      <c r="F185" s="5" t="s">
        <v>227</v>
      </c>
      <c r="G185" s="5">
        <v>6</v>
      </c>
      <c r="H185" s="40" t="s">
        <v>16</v>
      </c>
      <c r="I185" s="42">
        <v>9.3</v>
      </c>
      <c r="J185" s="41">
        <v>9</v>
      </c>
      <c r="K185" s="5" t="s">
        <v>372</v>
      </c>
      <c r="L185" s="5" t="s">
        <v>372</v>
      </c>
      <c r="M185" s="5" t="s">
        <v>372</v>
      </c>
      <c r="N185" s="38">
        <f t="shared" si="6"/>
        <v>9</v>
      </c>
      <c r="O185" s="39">
        <v>1</v>
      </c>
      <c r="P185" s="33">
        <f t="shared" si="7"/>
        <v>9</v>
      </c>
      <c r="Q185" s="37">
        <f t="shared" si="8"/>
        <v>-0.3000000000000007</v>
      </c>
    </row>
    <row r="186" spans="1:17" ht="16.5" thickBot="1">
      <c r="A186" s="24">
        <v>17</v>
      </c>
      <c r="B186" s="24">
        <v>183</v>
      </c>
      <c r="C186" s="6" t="s">
        <v>165</v>
      </c>
      <c r="D186" s="5" t="s">
        <v>292</v>
      </c>
      <c r="E186" s="5">
        <v>30</v>
      </c>
      <c r="F186" s="5" t="s">
        <v>182</v>
      </c>
      <c r="G186" s="5">
        <v>4</v>
      </c>
      <c r="H186" s="40" t="s">
        <v>8</v>
      </c>
      <c r="I186" s="42">
        <v>5.5</v>
      </c>
      <c r="J186" s="41">
        <v>0</v>
      </c>
      <c r="K186" s="5">
        <v>6</v>
      </c>
      <c r="L186" s="5">
        <v>3</v>
      </c>
      <c r="M186" s="5"/>
      <c r="N186" s="38">
        <f t="shared" si="6"/>
        <v>9</v>
      </c>
      <c r="O186" s="39">
        <v>3</v>
      </c>
      <c r="P186" s="33">
        <f t="shared" si="7"/>
        <v>3</v>
      </c>
      <c r="Q186" s="37">
        <f t="shared" si="8"/>
        <v>-7.5</v>
      </c>
    </row>
    <row r="187" spans="1:17" ht="16.5" thickBot="1">
      <c r="A187" s="24">
        <v>17</v>
      </c>
      <c r="B187" s="24">
        <v>184</v>
      </c>
      <c r="C187" s="6" t="s">
        <v>166</v>
      </c>
      <c r="D187" s="5" t="s">
        <v>148</v>
      </c>
      <c r="E187" s="5">
        <v>2</v>
      </c>
      <c r="F187" s="5" t="s">
        <v>40</v>
      </c>
      <c r="G187" s="5">
        <v>5</v>
      </c>
      <c r="H187" s="40" t="s">
        <v>9</v>
      </c>
      <c r="I187" s="42">
        <v>9.1</v>
      </c>
      <c r="J187" s="41">
        <v>5</v>
      </c>
      <c r="K187" s="5" t="s">
        <v>372</v>
      </c>
      <c r="L187" s="5" t="s">
        <v>372</v>
      </c>
      <c r="M187" s="5" t="s">
        <v>372</v>
      </c>
      <c r="N187" s="38">
        <f t="shared" si="6"/>
        <v>5</v>
      </c>
      <c r="O187" s="39">
        <v>1</v>
      </c>
      <c r="P187" s="33">
        <f t="shared" si="7"/>
        <v>5</v>
      </c>
      <c r="Q187" s="37">
        <f t="shared" si="8"/>
        <v>-4.1</v>
      </c>
    </row>
    <row r="188" spans="1:17" ht="16.5" thickBot="1">
      <c r="A188" s="24">
        <v>17</v>
      </c>
      <c r="B188" s="24">
        <v>187</v>
      </c>
      <c r="C188" s="6" t="s">
        <v>169</v>
      </c>
      <c r="D188" s="5" t="s">
        <v>63</v>
      </c>
      <c r="E188" s="5">
        <v>25</v>
      </c>
      <c r="F188" s="5" t="s">
        <v>209</v>
      </c>
      <c r="G188" s="5">
        <v>8</v>
      </c>
      <c r="H188" s="40" t="s">
        <v>9</v>
      </c>
      <c r="I188" s="42">
        <v>14.7</v>
      </c>
      <c r="J188" s="41">
        <v>0</v>
      </c>
      <c r="K188" s="5" t="s">
        <v>372</v>
      </c>
      <c r="L188" s="5" t="s">
        <v>372</v>
      </c>
      <c r="M188" s="5" t="s">
        <v>372</v>
      </c>
      <c r="N188" s="38">
        <f t="shared" si="6"/>
        <v>0</v>
      </c>
      <c r="O188" s="39">
        <v>1</v>
      </c>
      <c r="P188" s="33">
        <f t="shared" si="7"/>
        <v>0</v>
      </c>
      <c r="Q188" s="37">
        <f t="shared" si="8"/>
        <v>-14.7</v>
      </c>
    </row>
    <row r="189" spans="1:17" ht="16.5" thickBot="1">
      <c r="A189" s="24">
        <v>17</v>
      </c>
      <c r="B189" s="24">
        <v>186</v>
      </c>
      <c r="C189" s="6" t="s">
        <v>168</v>
      </c>
      <c r="D189" s="5" t="s">
        <v>339</v>
      </c>
      <c r="E189" s="5">
        <v>11</v>
      </c>
      <c r="F189" s="5" t="s">
        <v>184</v>
      </c>
      <c r="G189" s="5">
        <v>9</v>
      </c>
      <c r="H189" s="40" t="s">
        <v>8</v>
      </c>
      <c r="I189" s="42">
        <v>13.4</v>
      </c>
      <c r="J189" s="41">
        <v>0</v>
      </c>
      <c r="K189" s="5" t="s">
        <v>372</v>
      </c>
      <c r="L189" s="5" t="s">
        <v>372</v>
      </c>
      <c r="M189" s="5" t="s">
        <v>372</v>
      </c>
      <c r="N189" s="38">
        <f t="shared" si="6"/>
        <v>0</v>
      </c>
      <c r="O189" s="39">
        <v>1</v>
      </c>
      <c r="P189" s="33">
        <f t="shared" si="7"/>
        <v>0</v>
      </c>
      <c r="Q189" s="37">
        <f t="shared" si="8"/>
        <v>-13.4</v>
      </c>
    </row>
    <row r="190" spans="1:17" ht="16.5" thickBot="1">
      <c r="A190" s="24">
        <v>18</v>
      </c>
      <c r="B190" s="24">
        <v>194</v>
      </c>
      <c r="C190" s="6" t="s">
        <v>163</v>
      </c>
      <c r="D190" s="5" t="s">
        <v>108</v>
      </c>
      <c r="E190" s="5">
        <v>52</v>
      </c>
      <c r="F190" s="5" t="s">
        <v>44</v>
      </c>
      <c r="G190" s="5">
        <v>2</v>
      </c>
      <c r="H190" s="40" t="s">
        <v>16</v>
      </c>
      <c r="I190" s="42">
        <v>5.5</v>
      </c>
      <c r="J190" s="41">
        <v>10</v>
      </c>
      <c r="K190" s="5">
        <v>15</v>
      </c>
      <c r="L190" s="5">
        <v>15</v>
      </c>
      <c r="M190" s="5"/>
      <c r="N190" s="38">
        <f t="shared" si="6"/>
        <v>40</v>
      </c>
      <c r="O190" s="39">
        <v>3</v>
      </c>
      <c r="P190" s="33">
        <f t="shared" si="7"/>
        <v>13.333333333333334</v>
      </c>
      <c r="Q190" s="37">
        <f t="shared" si="8"/>
        <v>23.5</v>
      </c>
    </row>
    <row r="191" spans="1:17" ht="16.5" thickBot="1">
      <c r="A191" s="24">
        <v>18</v>
      </c>
      <c r="B191" s="24">
        <v>188</v>
      </c>
      <c r="C191" s="6" t="s">
        <v>169</v>
      </c>
      <c r="D191" s="5" t="s">
        <v>334</v>
      </c>
      <c r="E191" s="5">
        <v>55</v>
      </c>
      <c r="F191" s="5" t="s">
        <v>240</v>
      </c>
      <c r="G191" s="5">
        <v>7</v>
      </c>
      <c r="H191" s="40" t="s">
        <v>16</v>
      </c>
      <c r="I191" s="42">
        <v>11.5</v>
      </c>
      <c r="J191" s="41">
        <v>17</v>
      </c>
      <c r="K191" s="5">
        <v>6</v>
      </c>
      <c r="L191" s="5" t="s">
        <v>372</v>
      </c>
      <c r="M191" s="5" t="s">
        <v>372</v>
      </c>
      <c r="N191" s="38">
        <f t="shared" si="6"/>
        <v>23</v>
      </c>
      <c r="O191" s="39">
        <v>2</v>
      </c>
      <c r="P191" s="33">
        <f t="shared" si="7"/>
        <v>11.5</v>
      </c>
      <c r="Q191" s="37">
        <f t="shared" si="8"/>
        <v>0</v>
      </c>
    </row>
    <row r="192" spans="1:17" ht="16.5" thickBot="1">
      <c r="A192" s="24">
        <v>18</v>
      </c>
      <c r="B192" s="24">
        <v>190</v>
      </c>
      <c r="C192" s="6" t="s">
        <v>167</v>
      </c>
      <c r="D192" s="5" t="s">
        <v>353</v>
      </c>
      <c r="E192" s="5">
        <v>0</v>
      </c>
      <c r="F192" s="5" t="s">
        <v>181</v>
      </c>
      <c r="G192" s="5">
        <v>13</v>
      </c>
      <c r="H192" s="40" t="s">
        <v>8</v>
      </c>
      <c r="I192" s="42">
        <v>19.4</v>
      </c>
      <c r="J192" s="41">
        <v>20</v>
      </c>
      <c r="K192" s="5" t="s">
        <v>372</v>
      </c>
      <c r="L192" s="5" t="s">
        <v>372</v>
      </c>
      <c r="M192" s="5" t="s">
        <v>372</v>
      </c>
      <c r="N192" s="38">
        <f t="shared" si="6"/>
        <v>20</v>
      </c>
      <c r="O192" s="39">
        <v>1</v>
      </c>
      <c r="P192" s="33">
        <f t="shared" si="7"/>
        <v>20</v>
      </c>
      <c r="Q192" s="37">
        <f t="shared" si="8"/>
        <v>0.6000000000000014</v>
      </c>
    </row>
    <row r="193" spans="1:17" ht="16.5" thickBot="1">
      <c r="A193" s="24">
        <v>18</v>
      </c>
      <c r="B193" s="24">
        <v>189</v>
      </c>
      <c r="C193" s="6" t="s">
        <v>168</v>
      </c>
      <c r="D193" s="5" t="s">
        <v>156</v>
      </c>
      <c r="E193" s="5">
        <v>15</v>
      </c>
      <c r="F193" s="5" t="s">
        <v>38</v>
      </c>
      <c r="G193" s="5">
        <v>1</v>
      </c>
      <c r="H193" s="40" t="s">
        <v>9</v>
      </c>
      <c r="I193" s="42">
        <v>5.2</v>
      </c>
      <c r="J193" s="41">
        <v>2</v>
      </c>
      <c r="K193" s="5">
        <v>8</v>
      </c>
      <c r="L193" s="5">
        <v>8</v>
      </c>
      <c r="M193" s="5"/>
      <c r="N193" s="38">
        <f t="shared" si="6"/>
        <v>18</v>
      </c>
      <c r="O193" s="39">
        <v>3</v>
      </c>
      <c r="P193" s="33">
        <f t="shared" si="7"/>
        <v>6</v>
      </c>
      <c r="Q193" s="37">
        <f t="shared" si="8"/>
        <v>2.3999999999999995</v>
      </c>
    </row>
    <row r="194" spans="1:17" ht="16.5" thickBot="1">
      <c r="A194" s="24">
        <v>18</v>
      </c>
      <c r="B194" s="24">
        <v>192</v>
      </c>
      <c r="C194" s="6" t="s">
        <v>165</v>
      </c>
      <c r="D194" s="5" t="s">
        <v>350</v>
      </c>
      <c r="E194" s="5">
        <v>4</v>
      </c>
      <c r="F194" s="5" t="s">
        <v>181</v>
      </c>
      <c r="G194" s="5">
        <v>13</v>
      </c>
      <c r="H194" s="40" t="s">
        <v>8</v>
      </c>
      <c r="I194" s="42">
        <v>17.9</v>
      </c>
      <c r="J194" s="41">
        <v>14</v>
      </c>
      <c r="K194" s="5" t="s">
        <v>372</v>
      </c>
      <c r="L194" s="5" t="s">
        <v>372</v>
      </c>
      <c r="M194" s="5" t="s">
        <v>372</v>
      </c>
      <c r="N194" s="38">
        <f t="shared" si="6"/>
        <v>14</v>
      </c>
      <c r="O194" s="39">
        <v>1</v>
      </c>
      <c r="P194" s="33">
        <f t="shared" si="7"/>
        <v>14</v>
      </c>
      <c r="Q194" s="37">
        <f t="shared" si="8"/>
        <v>-3.8999999999999986</v>
      </c>
    </row>
    <row r="195" spans="1:17" ht="16.5" thickBot="1">
      <c r="A195" s="24">
        <v>18</v>
      </c>
      <c r="B195" s="24">
        <v>196</v>
      </c>
      <c r="C195" s="6" t="s">
        <v>161</v>
      </c>
      <c r="D195" s="5" t="s">
        <v>272</v>
      </c>
      <c r="E195" s="5">
        <v>25</v>
      </c>
      <c r="F195" s="5" t="s">
        <v>197</v>
      </c>
      <c r="G195" s="5">
        <v>11</v>
      </c>
      <c r="H195" s="40" t="s">
        <v>8</v>
      </c>
      <c r="I195" s="42">
        <v>11.6</v>
      </c>
      <c r="J195" s="41">
        <v>13</v>
      </c>
      <c r="K195" s="5" t="s">
        <v>372</v>
      </c>
      <c r="L195" s="5" t="s">
        <v>372</v>
      </c>
      <c r="M195" s="5" t="s">
        <v>372</v>
      </c>
      <c r="N195" s="38">
        <f aca="true" t="shared" si="9" ref="N195:N258">SUM(J195:M195)</f>
        <v>13</v>
      </c>
      <c r="O195" s="39">
        <v>1</v>
      </c>
      <c r="P195" s="33">
        <f aca="true" t="shared" si="10" ref="P195:P258">N195/O195</f>
        <v>13</v>
      </c>
      <c r="Q195" s="37">
        <f aca="true" t="shared" si="11" ref="Q195:Q258">(P195-I195)*O195</f>
        <v>1.4000000000000004</v>
      </c>
    </row>
    <row r="196" spans="1:17" ht="16.5" thickBot="1">
      <c r="A196" s="24">
        <v>18</v>
      </c>
      <c r="B196" s="24">
        <v>198</v>
      </c>
      <c r="C196" s="6" t="s">
        <v>159</v>
      </c>
      <c r="D196" s="5" t="s">
        <v>134</v>
      </c>
      <c r="E196" s="5">
        <v>1</v>
      </c>
      <c r="F196" s="5" t="s">
        <v>77</v>
      </c>
      <c r="G196" s="5">
        <v>9</v>
      </c>
      <c r="H196" s="40" t="s">
        <v>16</v>
      </c>
      <c r="I196" s="42">
        <v>9.5</v>
      </c>
      <c r="J196" s="41">
        <v>11</v>
      </c>
      <c r="K196" s="5" t="s">
        <v>372</v>
      </c>
      <c r="L196" s="5" t="s">
        <v>372</v>
      </c>
      <c r="M196" s="5" t="s">
        <v>372</v>
      </c>
      <c r="N196" s="38">
        <f t="shared" si="9"/>
        <v>11</v>
      </c>
      <c r="O196" s="39">
        <v>1</v>
      </c>
      <c r="P196" s="33">
        <f t="shared" si="10"/>
        <v>11</v>
      </c>
      <c r="Q196" s="37">
        <f t="shared" si="11"/>
        <v>1.5</v>
      </c>
    </row>
    <row r="197" spans="1:17" ht="16.5" thickBot="1">
      <c r="A197" s="24">
        <v>18</v>
      </c>
      <c r="B197" s="24">
        <v>195</v>
      </c>
      <c r="C197" s="6" t="s">
        <v>162</v>
      </c>
      <c r="D197" s="5" t="s">
        <v>96</v>
      </c>
      <c r="E197" s="5">
        <v>2</v>
      </c>
      <c r="F197" s="5" t="s">
        <v>209</v>
      </c>
      <c r="G197" s="5">
        <v>8</v>
      </c>
      <c r="H197" s="40" t="s">
        <v>9</v>
      </c>
      <c r="I197" s="42">
        <v>12.2</v>
      </c>
      <c r="J197" s="41">
        <v>11</v>
      </c>
      <c r="K197" s="5" t="s">
        <v>372</v>
      </c>
      <c r="L197" s="5" t="s">
        <v>372</v>
      </c>
      <c r="M197" s="5" t="s">
        <v>372</v>
      </c>
      <c r="N197" s="38">
        <f t="shared" si="9"/>
        <v>11</v>
      </c>
      <c r="O197" s="39">
        <v>1</v>
      </c>
      <c r="P197" s="33">
        <f t="shared" si="10"/>
        <v>11</v>
      </c>
      <c r="Q197" s="37">
        <f t="shared" si="11"/>
        <v>-1.1999999999999993</v>
      </c>
    </row>
    <row r="198" spans="1:17" ht="16.5" thickBot="1">
      <c r="A198" s="24">
        <v>18</v>
      </c>
      <c r="B198" s="24">
        <v>193</v>
      </c>
      <c r="C198" s="6" t="s">
        <v>164</v>
      </c>
      <c r="D198" s="5" t="s">
        <v>363</v>
      </c>
      <c r="E198" s="5">
        <v>10</v>
      </c>
      <c r="F198" s="5" t="s">
        <v>253</v>
      </c>
      <c r="G198" s="5">
        <v>13</v>
      </c>
      <c r="H198" s="40" t="s">
        <v>9</v>
      </c>
      <c r="I198" s="42">
        <v>15.7</v>
      </c>
      <c r="J198" s="41">
        <v>11</v>
      </c>
      <c r="K198" s="5" t="s">
        <v>372</v>
      </c>
      <c r="L198" s="5" t="s">
        <v>372</v>
      </c>
      <c r="M198" s="5" t="s">
        <v>372</v>
      </c>
      <c r="N198" s="38">
        <f t="shared" si="9"/>
        <v>11</v>
      </c>
      <c r="O198" s="39">
        <v>1</v>
      </c>
      <c r="P198" s="33">
        <f t="shared" si="10"/>
        <v>11</v>
      </c>
      <c r="Q198" s="37">
        <f t="shared" si="11"/>
        <v>-4.699999999999999</v>
      </c>
    </row>
    <row r="199" spans="1:17" ht="16.5" thickBot="1">
      <c r="A199" s="24">
        <v>18</v>
      </c>
      <c r="B199" s="24">
        <v>197</v>
      </c>
      <c r="C199" s="6" t="s">
        <v>160</v>
      </c>
      <c r="D199" s="5" t="s">
        <v>362</v>
      </c>
      <c r="E199" s="5">
        <v>22</v>
      </c>
      <c r="F199" s="5" t="s">
        <v>222</v>
      </c>
      <c r="G199" s="5">
        <v>16</v>
      </c>
      <c r="H199" s="40" t="s">
        <v>8</v>
      </c>
      <c r="I199" s="42">
        <v>16.4</v>
      </c>
      <c r="J199" s="41">
        <v>6</v>
      </c>
      <c r="K199" s="5" t="s">
        <v>372</v>
      </c>
      <c r="L199" s="5" t="s">
        <v>372</v>
      </c>
      <c r="M199" s="5" t="s">
        <v>372</v>
      </c>
      <c r="N199" s="38">
        <f t="shared" si="9"/>
        <v>6</v>
      </c>
      <c r="O199" s="39">
        <v>1</v>
      </c>
      <c r="P199" s="33">
        <f t="shared" si="10"/>
        <v>6</v>
      </c>
      <c r="Q199" s="37">
        <f t="shared" si="11"/>
        <v>-10.399999999999999</v>
      </c>
    </row>
    <row r="200" spans="1:17" ht="16.5" thickBot="1">
      <c r="A200" s="24">
        <v>18</v>
      </c>
      <c r="B200" s="24">
        <v>191</v>
      </c>
      <c r="C200" s="6" t="s">
        <v>166</v>
      </c>
      <c r="D200" s="5" t="s">
        <v>346</v>
      </c>
      <c r="E200" s="5">
        <v>0</v>
      </c>
      <c r="F200" s="5" t="s">
        <v>52</v>
      </c>
      <c r="G200" s="5">
        <v>5</v>
      </c>
      <c r="H200" s="40" t="s">
        <v>10</v>
      </c>
      <c r="I200" s="42">
        <v>9.9</v>
      </c>
      <c r="J200" s="41">
        <v>3</v>
      </c>
      <c r="K200" s="5" t="s">
        <v>372</v>
      </c>
      <c r="L200" s="5" t="s">
        <v>372</v>
      </c>
      <c r="M200" s="5" t="s">
        <v>372</v>
      </c>
      <c r="N200" s="38">
        <f t="shared" si="9"/>
        <v>3</v>
      </c>
      <c r="O200" s="39">
        <v>1</v>
      </c>
      <c r="P200" s="33">
        <f t="shared" si="10"/>
        <v>3</v>
      </c>
      <c r="Q200" s="37">
        <f t="shared" si="11"/>
        <v>-6.9</v>
      </c>
    </row>
    <row r="201" spans="1:17" ht="16.5" thickBot="1">
      <c r="A201" s="24">
        <v>19</v>
      </c>
      <c r="B201" s="24">
        <v>201</v>
      </c>
      <c r="C201" s="6" t="s">
        <v>161</v>
      </c>
      <c r="D201" s="5" t="s">
        <v>333</v>
      </c>
      <c r="E201" s="5">
        <v>1</v>
      </c>
      <c r="F201" s="5" t="s">
        <v>195</v>
      </c>
      <c r="G201" s="5">
        <v>11</v>
      </c>
      <c r="H201" s="40" t="s">
        <v>16</v>
      </c>
      <c r="I201" s="42">
        <v>9.5</v>
      </c>
      <c r="J201" s="41">
        <v>15</v>
      </c>
      <c r="K201" s="5">
        <v>26</v>
      </c>
      <c r="L201" s="5">
        <v>19</v>
      </c>
      <c r="M201" s="5" t="s">
        <v>372</v>
      </c>
      <c r="N201" s="38">
        <f t="shared" si="9"/>
        <v>60</v>
      </c>
      <c r="O201" s="39">
        <v>3</v>
      </c>
      <c r="P201" s="33">
        <f t="shared" si="10"/>
        <v>20</v>
      </c>
      <c r="Q201" s="37">
        <f t="shared" si="11"/>
        <v>31.5</v>
      </c>
    </row>
    <row r="202" spans="1:17" ht="16.5" thickBot="1">
      <c r="A202" s="24">
        <v>19</v>
      </c>
      <c r="B202" s="24">
        <v>209</v>
      </c>
      <c r="C202" s="6" t="s">
        <v>169</v>
      </c>
      <c r="D202" s="5" t="s">
        <v>357</v>
      </c>
      <c r="E202" s="5">
        <v>0</v>
      </c>
      <c r="F202" s="5" t="s">
        <v>260</v>
      </c>
      <c r="G202" s="5">
        <v>12</v>
      </c>
      <c r="H202" s="40" t="s">
        <v>9</v>
      </c>
      <c r="I202" s="42">
        <v>12.9</v>
      </c>
      <c r="J202" s="41">
        <v>12</v>
      </c>
      <c r="K202" s="5">
        <v>22</v>
      </c>
      <c r="L202" s="5" t="s">
        <v>372</v>
      </c>
      <c r="M202" s="5" t="s">
        <v>372</v>
      </c>
      <c r="N202" s="38">
        <f t="shared" si="9"/>
        <v>34</v>
      </c>
      <c r="O202" s="39">
        <v>2</v>
      </c>
      <c r="P202" s="33">
        <f t="shared" si="10"/>
        <v>17</v>
      </c>
      <c r="Q202" s="37">
        <f t="shared" si="11"/>
        <v>8.2</v>
      </c>
    </row>
    <row r="203" spans="1:17" ht="16.5" thickBot="1">
      <c r="A203" s="24">
        <v>19</v>
      </c>
      <c r="B203" s="24">
        <v>203</v>
      </c>
      <c r="C203" s="6" t="s">
        <v>163</v>
      </c>
      <c r="D203" s="5" t="s">
        <v>322</v>
      </c>
      <c r="E203" s="5">
        <v>34</v>
      </c>
      <c r="F203" s="5" t="s">
        <v>260</v>
      </c>
      <c r="G203" s="5">
        <v>12</v>
      </c>
      <c r="H203" s="40" t="s">
        <v>9</v>
      </c>
      <c r="I203" s="42">
        <v>14.5</v>
      </c>
      <c r="J203" s="41">
        <v>22</v>
      </c>
      <c r="K203" s="5">
        <v>5</v>
      </c>
      <c r="L203" s="5" t="s">
        <v>372</v>
      </c>
      <c r="M203" s="5" t="s">
        <v>372</v>
      </c>
      <c r="N203" s="38">
        <f t="shared" si="9"/>
        <v>27</v>
      </c>
      <c r="O203" s="39">
        <v>2</v>
      </c>
      <c r="P203" s="33">
        <f t="shared" si="10"/>
        <v>13.5</v>
      </c>
      <c r="Q203" s="37">
        <f t="shared" si="11"/>
        <v>-2</v>
      </c>
    </row>
    <row r="204" spans="1:17" ht="16.5" thickBot="1">
      <c r="A204" s="24">
        <v>19</v>
      </c>
      <c r="B204" s="24">
        <v>204</v>
      </c>
      <c r="C204" s="6" t="s">
        <v>164</v>
      </c>
      <c r="D204" s="5" t="s">
        <v>203</v>
      </c>
      <c r="E204" s="5">
        <v>15</v>
      </c>
      <c r="F204" s="5" t="s">
        <v>204</v>
      </c>
      <c r="G204" s="5">
        <v>16</v>
      </c>
      <c r="H204" s="40" t="s">
        <v>10</v>
      </c>
      <c r="I204" s="42">
        <v>19.2</v>
      </c>
      <c r="J204" s="41">
        <v>24</v>
      </c>
      <c r="K204" s="5" t="s">
        <v>372</v>
      </c>
      <c r="L204" s="5" t="s">
        <v>372</v>
      </c>
      <c r="M204" s="5" t="s">
        <v>372</v>
      </c>
      <c r="N204" s="38">
        <f t="shared" si="9"/>
        <v>24</v>
      </c>
      <c r="O204" s="39">
        <v>1</v>
      </c>
      <c r="P204" s="33">
        <f t="shared" si="10"/>
        <v>24</v>
      </c>
      <c r="Q204" s="37">
        <f t="shared" si="11"/>
        <v>4.800000000000001</v>
      </c>
    </row>
    <row r="205" spans="1:17" ht="16.5" thickBot="1">
      <c r="A205" s="24">
        <v>19</v>
      </c>
      <c r="B205" s="24">
        <v>207</v>
      </c>
      <c r="C205" s="6" t="s">
        <v>167</v>
      </c>
      <c r="D205" s="5" t="s">
        <v>233</v>
      </c>
      <c r="E205" s="5">
        <v>0</v>
      </c>
      <c r="F205" s="5" t="s">
        <v>234</v>
      </c>
      <c r="G205" s="5">
        <v>15</v>
      </c>
      <c r="H205" s="40" t="s">
        <v>9</v>
      </c>
      <c r="I205" s="42">
        <v>18.8</v>
      </c>
      <c r="J205" s="41">
        <v>17</v>
      </c>
      <c r="K205" s="5" t="s">
        <v>372</v>
      </c>
      <c r="L205" s="5" t="s">
        <v>372</v>
      </c>
      <c r="M205" s="5" t="s">
        <v>372</v>
      </c>
      <c r="N205" s="38">
        <f t="shared" si="9"/>
        <v>17</v>
      </c>
      <c r="O205" s="39">
        <v>1</v>
      </c>
      <c r="P205" s="33">
        <f t="shared" si="10"/>
        <v>17</v>
      </c>
      <c r="Q205" s="37">
        <f t="shared" si="11"/>
        <v>-1.8000000000000007</v>
      </c>
    </row>
    <row r="206" spans="1:17" ht="16.5" thickBot="1">
      <c r="A206" s="24">
        <v>19</v>
      </c>
      <c r="B206" s="24">
        <v>208</v>
      </c>
      <c r="C206" s="6" t="s">
        <v>168</v>
      </c>
      <c r="D206" s="5" t="s">
        <v>351</v>
      </c>
      <c r="E206" s="5">
        <v>10</v>
      </c>
      <c r="F206" s="5" t="s">
        <v>180</v>
      </c>
      <c r="G206" s="5">
        <v>1</v>
      </c>
      <c r="H206" s="40" t="s">
        <v>8</v>
      </c>
      <c r="I206" s="42">
        <v>6.6</v>
      </c>
      <c r="J206" s="41">
        <v>2</v>
      </c>
      <c r="K206" s="5">
        <v>11</v>
      </c>
      <c r="L206" s="5">
        <v>4</v>
      </c>
      <c r="M206" s="5" t="s">
        <v>372</v>
      </c>
      <c r="N206" s="38">
        <f t="shared" si="9"/>
        <v>17</v>
      </c>
      <c r="O206" s="39">
        <v>3</v>
      </c>
      <c r="P206" s="33">
        <f t="shared" si="10"/>
        <v>5.666666666666667</v>
      </c>
      <c r="Q206" s="37">
        <f t="shared" si="11"/>
        <v>-2.799999999999998</v>
      </c>
    </row>
    <row r="207" spans="1:17" ht="16.5" thickBot="1">
      <c r="A207" s="24">
        <v>19</v>
      </c>
      <c r="B207" s="24">
        <v>206</v>
      </c>
      <c r="C207" s="6" t="s">
        <v>166</v>
      </c>
      <c r="D207" s="5" t="s">
        <v>170</v>
      </c>
      <c r="E207" s="5">
        <v>1</v>
      </c>
      <c r="F207" s="5" t="s">
        <v>171</v>
      </c>
      <c r="G207" s="5">
        <v>15</v>
      </c>
      <c r="H207" s="40" t="s">
        <v>8</v>
      </c>
      <c r="I207" s="42">
        <v>15</v>
      </c>
      <c r="J207" s="41">
        <v>6</v>
      </c>
      <c r="K207" s="5" t="s">
        <v>372</v>
      </c>
      <c r="L207" s="5" t="s">
        <v>372</v>
      </c>
      <c r="M207" s="5" t="s">
        <v>372</v>
      </c>
      <c r="N207" s="38">
        <f t="shared" si="9"/>
        <v>6</v>
      </c>
      <c r="O207" s="39">
        <v>1</v>
      </c>
      <c r="P207" s="33">
        <f t="shared" si="10"/>
        <v>6</v>
      </c>
      <c r="Q207" s="37">
        <f t="shared" si="11"/>
        <v>-9</v>
      </c>
    </row>
    <row r="208" spans="1:17" ht="16.5" thickBot="1">
      <c r="A208" s="24">
        <v>19</v>
      </c>
      <c r="B208" s="24">
        <v>199</v>
      </c>
      <c r="C208" s="7" t="s">
        <v>159</v>
      </c>
      <c r="D208" s="5" t="s">
        <v>307</v>
      </c>
      <c r="E208" s="5">
        <v>0</v>
      </c>
      <c r="F208" s="5" t="s">
        <v>69</v>
      </c>
      <c r="G208" s="5">
        <v>2</v>
      </c>
      <c r="H208" s="40" t="s">
        <v>9</v>
      </c>
      <c r="I208" s="42">
        <v>5.9</v>
      </c>
      <c r="J208" s="41">
        <v>2</v>
      </c>
      <c r="K208" s="5">
        <v>2</v>
      </c>
      <c r="L208" s="5" t="s">
        <v>372</v>
      </c>
      <c r="M208" s="5" t="s">
        <v>372</v>
      </c>
      <c r="N208" s="38">
        <f t="shared" si="9"/>
        <v>4</v>
      </c>
      <c r="O208" s="39">
        <v>2</v>
      </c>
      <c r="P208" s="33">
        <f t="shared" si="10"/>
        <v>2</v>
      </c>
      <c r="Q208" s="37">
        <f t="shared" si="11"/>
        <v>-7.800000000000001</v>
      </c>
    </row>
    <row r="209" spans="1:17" ht="16.5" thickBot="1">
      <c r="A209" s="24">
        <v>19</v>
      </c>
      <c r="B209" s="24">
        <v>205</v>
      </c>
      <c r="C209" s="6" t="s">
        <v>165</v>
      </c>
      <c r="D209" s="5" t="s">
        <v>39</v>
      </c>
      <c r="E209" s="5">
        <v>11</v>
      </c>
      <c r="F209" s="5" t="s">
        <v>40</v>
      </c>
      <c r="G209" s="5">
        <v>5</v>
      </c>
      <c r="H209" s="40" t="s">
        <v>9</v>
      </c>
      <c r="I209" s="42">
        <v>9.7</v>
      </c>
      <c r="J209" s="41">
        <v>4</v>
      </c>
      <c r="K209" s="5" t="s">
        <v>372</v>
      </c>
      <c r="L209" s="5" t="s">
        <v>372</v>
      </c>
      <c r="M209" s="5" t="s">
        <v>372</v>
      </c>
      <c r="N209" s="38">
        <f t="shared" si="9"/>
        <v>4</v>
      </c>
      <c r="O209" s="39">
        <v>1</v>
      </c>
      <c r="P209" s="33">
        <f t="shared" si="10"/>
        <v>4</v>
      </c>
      <c r="Q209" s="37">
        <f t="shared" si="11"/>
        <v>-5.699999999999999</v>
      </c>
    </row>
    <row r="210" spans="1:17" ht="16.5" thickBot="1">
      <c r="A210" s="24">
        <v>19</v>
      </c>
      <c r="B210" s="24">
        <v>200</v>
      </c>
      <c r="C210" s="6" t="s">
        <v>160</v>
      </c>
      <c r="D210" s="5" t="s">
        <v>130</v>
      </c>
      <c r="E210" s="5">
        <v>3</v>
      </c>
      <c r="F210" s="5" t="s">
        <v>238</v>
      </c>
      <c r="G210" s="5">
        <v>6</v>
      </c>
      <c r="H210" s="40" t="s">
        <v>9</v>
      </c>
      <c r="I210" s="42">
        <v>7.4</v>
      </c>
      <c r="J210" s="41">
        <v>3</v>
      </c>
      <c r="K210" s="5" t="s">
        <v>372</v>
      </c>
      <c r="L210" s="5" t="s">
        <v>372</v>
      </c>
      <c r="M210" s="5" t="s">
        <v>372</v>
      </c>
      <c r="N210" s="38">
        <f t="shared" si="9"/>
        <v>3</v>
      </c>
      <c r="O210" s="39">
        <v>1</v>
      </c>
      <c r="P210" s="33">
        <f t="shared" si="10"/>
        <v>3</v>
      </c>
      <c r="Q210" s="37">
        <f t="shared" si="11"/>
        <v>-4.4</v>
      </c>
    </row>
    <row r="211" spans="1:17" ht="16.5" thickBot="1">
      <c r="A211" s="24">
        <v>19</v>
      </c>
      <c r="B211" s="24">
        <v>202</v>
      </c>
      <c r="C211" s="6" t="s">
        <v>162</v>
      </c>
      <c r="D211" s="5" t="s">
        <v>214</v>
      </c>
      <c r="E211" s="5">
        <v>5</v>
      </c>
      <c r="F211" s="5" t="s">
        <v>48</v>
      </c>
      <c r="G211" s="5">
        <v>3</v>
      </c>
      <c r="H211" s="40" t="s">
        <v>10</v>
      </c>
      <c r="I211" s="42">
        <v>7.1</v>
      </c>
      <c r="J211" s="41">
        <v>0</v>
      </c>
      <c r="K211" s="5">
        <v>2</v>
      </c>
      <c r="L211" s="5" t="s">
        <v>372</v>
      </c>
      <c r="M211" s="5" t="s">
        <v>372</v>
      </c>
      <c r="N211" s="38">
        <f t="shared" si="9"/>
        <v>2</v>
      </c>
      <c r="O211" s="39">
        <v>2</v>
      </c>
      <c r="P211" s="33">
        <f t="shared" si="10"/>
        <v>1</v>
      </c>
      <c r="Q211" s="37">
        <f t="shared" si="11"/>
        <v>-12.2</v>
      </c>
    </row>
    <row r="212" spans="1:17" ht="16.5" thickBot="1">
      <c r="A212" s="24">
        <v>20</v>
      </c>
      <c r="B212" s="24">
        <v>215</v>
      </c>
      <c r="C212" s="6" t="s">
        <v>164</v>
      </c>
      <c r="D212" s="5" t="s">
        <v>319</v>
      </c>
      <c r="E212" s="5">
        <v>5</v>
      </c>
      <c r="F212" s="5" t="s">
        <v>295</v>
      </c>
      <c r="G212" s="5">
        <v>11</v>
      </c>
      <c r="H212" s="40" t="s">
        <v>9</v>
      </c>
      <c r="I212" s="42">
        <v>12</v>
      </c>
      <c r="J212" s="41">
        <v>11</v>
      </c>
      <c r="K212" s="5">
        <v>7</v>
      </c>
      <c r="L212" s="5">
        <v>12</v>
      </c>
      <c r="M212" s="5"/>
      <c r="N212" s="38">
        <f t="shared" si="9"/>
        <v>30</v>
      </c>
      <c r="O212" s="39">
        <v>3</v>
      </c>
      <c r="P212" s="33">
        <f t="shared" si="10"/>
        <v>10</v>
      </c>
      <c r="Q212" s="37">
        <f t="shared" si="11"/>
        <v>-6</v>
      </c>
    </row>
    <row r="213" spans="1:17" ht="16.5" thickBot="1">
      <c r="A213" s="24">
        <v>20</v>
      </c>
      <c r="B213" s="24">
        <v>217</v>
      </c>
      <c r="C213" s="6" t="s">
        <v>162</v>
      </c>
      <c r="D213" s="5" t="s">
        <v>314</v>
      </c>
      <c r="E213" s="5">
        <v>3</v>
      </c>
      <c r="F213" s="5" t="s">
        <v>43</v>
      </c>
      <c r="G213" s="5">
        <v>6</v>
      </c>
      <c r="H213" s="40" t="s">
        <v>8</v>
      </c>
      <c r="I213" s="42">
        <v>7.4</v>
      </c>
      <c r="J213" s="41">
        <v>12</v>
      </c>
      <c r="K213" s="5">
        <v>15</v>
      </c>
      <c r="L213" s="5" t="s">
        <v>372</v>
      </c>
      <c r="M213" s="5" t="s">
        <v>372</v>
      </c>
      <c r="N213" s="38">
        <f t="shared" si="9"/>
        <v>27</v>
      </c>
      <c r="O213" s="39">
        <v>2</v>
      </c>
      <c r="P213" s="33">
        <f t="shared" si="10"/>
        <v>13.5</v>
      </c>
      <c r="Q213" s="37">
        <f t="shared" si="11"/>
        <v>12.2</v>
      </c>
    </row>
    <row r="214" spans="1:17" ht="16.5" thickBot="1">
      <c r="A214" s="24">
        <v>20</v>
      </c>
      <c r="B214" s="24">
        <v>216</v>
      </c>
      <c r="C214" s="6" t="s">
        <v>163</v>
      </c>
      <c r="D214" s="5" t="s">
        <v>286</v>
      </c>
      <c r="E214" s="5">
        <v>24</v>
      </c>
      <c r="F214" s="5" t="s">
        <v>211</v>
      </c>
      <c r="G214" s="5">
        <v>10</v>
      </c>
      <c r="H214" s="40" t="s">
        <v>9</v>
      </c>
      <c r="I214" s="42">
        <v>11.5</v>
      </c>
      <c r="J214" s="41">
        <v>7</v>
      </c>
      <c r="K214" s="5">
        <v>6</v>
      </c>
      <c r="L214" s="5">
        <v>13</v>
      </c>
      <c r="M214" s="5" t="s">
        <v>372</v>
      </c>
      <c r="N214" s="38">
        <f t="shared" si="9"/>
        <v>26</v>
      </c>
      <c r="O214" s="39">
        <v>3</v>
      </c>
      <c r="P214" s="33">
        <f t="shared" si="10"/>
        <v>8.666666666666666</v>
      </c>
      <c r="Q214" s="37">
        <f t="shared" si="11"/>
        <v>-8.500000000000002</v>
      </c>
    </row>
    <row r="215" spans="1:17" ht="16.5" thickBot="1">
      <c r="A215" s="24">
        <v>20</v>
      </c>
      <c r="B215" s="24">
        <v>212</v>
      </c>
      <c r="C215" s="6" t="s">
        <v>167</v>
      </c>
      <c r="D215" s="5" t="s">
        <v>270</v>
      </c>
      <c r="E215" s="5">
        <v>21</v>
      </c>
      <c r="F215" s="5" t="s">
        <v>219</v>
      </c>
      <c r="G215" s="5">
        <v>14</v>
      </c>
      <c r="H215" s="40" t="s">
        <v>16</v>
      </c>
      <c r="I215" s="42">
        <v>14.9</v>
      </c>
      <c r="J215" s="41">
        <v>11</v>
      </c>
      <c r="K215" s="5">
        <v>15</v>
      </c>
      <c r="L215" s="5" t="s">
        <v>372</v>
      </c>
      <c r="M215" s="5" t="s">
        <v>372</v>
      </c>
      <c r="N215" s="38">
        <f t="shared" si="9"/>
        <v>26</v>
      </c>
      <c r="O215" s="39">
        <v>2</v>
      </c>
      <c r="P215" s="33">
        <f t="shared" si="10"/>
        <v>13</v>
      </c>
      <c r="Q215" s="37">
        <f t="shared" si="11"/>
        <v>-3.8000000000000007</v>
      </c>
    </row>
    <row r="216" spans="1:17" ht="16.5" thickBot="1">
      <c r="A216" s="24">
        <v>20</v>
      </c>
      <c r="B216" s="24">
        <v>219</v>
      </c>
      <c r="C216" s="6" t="s">
        <v>160</v>
      </c>
      <c r="D216" s="5" t="s">
        <v>215</v>
      </c>
      <c r="E216" s="5">
        <v>21</v>
      </c>
      <c r="F216" s="5" t="s">
        <v>211</v>
      </c>
      <c r="G216" s="5">
        <v>10</v>
      </c>
      <c r="H216" s="40" t="s">
        <v>9</v>
      </c>
      <c r="I216" s="42">
        <v>13.1</v>
      </c>
      <c r="J216" s="41">
        <v>10</v>
      </c>
      <c r="K216" s="5">
        <v>10</v>
      </c>
      <c r="L216" s="5">
        <v>4</v>
      </c>
      <c r="M216" s="5" t="s">
        <v>372</v>
      </c>
      <c r="N216" s="38">
        <f t="shared" si="9"/>
        <v>24</v>
      </c>
      <c r="O216" s="39">
        <v>3</v>
      </c>
      <c r="P216" s="33">
        <f t="shared" si="10"/>
        <v>8</v>
      </c>
      <c r="Q216" s="37">
        <f t="shared" si="11"/>
        <v>-15.299999999999999</v>
      </c>
    </row>
    <row r="217" spans="1:17" ht="16.5" thickBot="1">
      <c r="A217" s="24">
        <v>20</v>
      </c>
      <c r="B217" s="24">
        <v>220</v>
      </c>
      <c r="C217" s="6" t="s">
        <v>159</v>
      </c>
      <c r="D217" s="5" t="s">
        <v>93</v>
      </c>
      <c r="E217" s="5">
        <v>55</v>
      </c>
      <c r="F217" s="5" t="s">
        <v>28</v>
      </c>
      <c r="G217" s="5">
        <v>8</v>
      </c>
      <c r="H217" s="40" t="s">
        <v>8</v>
      </c>
      <c r="I217" s="42">
        <v>11.9</v>
      </c>
      <c r="J217" s="41">
        <v>5</v>
      </c>
      <c r="K217" s="5">
        <v>11</v>
      </c>
      <c r="L217" s="5" t="s">
        <v>372</v>
      </c>
      <c r="M217" s="5" t="s">
        <v>372</v>
      </c>
      <c r="N217" s="38">
        <f t="shared" si="9"/>
        <v>16</v>
      </c>
      <c r="O217" s="39">
        <v>2</v>
      </c>
      <c r="P217" s="33">
        <f t="shared" si="10"/>
        <v>8</v>
      </c>
      <c r="Q217" s="37">
        <f t="shared" si="11"/>
        <v>-7.800000000000001</v>
      </c>
    </row>
    <row r="218" spans="1:17" ht="16.5" thickBot="1">
      <c r="A218" s="24">
        <v>20</v>
      </c>
      <c r="B218" s="24">
        <v>210</v>
      </c>
      <c r="C218" s="6" t="s">
        <v>169</v>
      </c>
      <c r="D218" s="5" t="s">
        <v>235</v>
      </c>
      <c r="E218" s="5">
        <v>10</v>
      </c>
      <c r="F218" s="5" t="s">
        <v>182</v>
      </c>
      <c r="G218" s="5">
        <v>4</v>
      </c>
      <c r="H218" s="40" t="s">
        <v>8</v>
      </c>
      <c r="I218" s="42">
        <v>4.5</v>
      </c>
      <c r="J218" s="41">
        <v>4</v>
      </c>
      <c r="K218" s="5">
        <v>3</v>
      </c>
      <c r="L218" s="5">
        <v>2</v>
      </c>
      <c r="M218" s="5"/>
      <c r="N218" s="38">
        <f t="shared" si="9"/>
        <v>9</v>
      </c>
      <c r="O218" s="39">
        <v>3</v>
      </c>
      <c r="P218" s="33">
        <f t="shared" si="10"/>
        <v>3</v>
      </c>
      <c r="Q218" s="37">
        <f t="shared" si="11"/>
        <v>-4.5</v>
      </c>
    </row>
    <row r="219" spans="1:17" ht="16.5" thickBot="1">
      <c r="A219" s="24">
        <v>20</v>
      </c>
      <c r="B219" s="24">
        <v>211</v>
      </c>
      <c r="C219" s="6" t="s">
        <v>168</v>
      </c>
      <c r="D219" s="5" t="s">
        <v>318</v>
      </c>
      <c r="E219" s="5">
        <v>23</v>
      </c>
      <c r="F219" s="5" t="s">
        <v>18</v>
      </c>
      <c r="G219" s="5">
        <v>2</v>
      </c>
      <c r="H219" s="40" t="s">
        <v>8</v>
      </c>
      <c r="I219" s="42">
        <v>5.8</v>
      </c>
      <c r="J219" s="41">
        <v>4</v>
      </c>
      <c r="K219" s="5">
        <v>4</v>
      </c>
      <c r="L219" s="5" t="s">
        <v>372</v>
      </c>
      <c r="M219" s="5" t="s">
        <v>372</v>
      </c>
      <c r="N219" s="38">
        <f t="shared" si="9"/>
        <v>8</v>
      </c>
      <c r="O219" s="39">
        <v>2</v>
      </c>
      <c r="P219" s="33">
        <f t="shared" si="10"/>
        <v>4</v>
      </c>
      <c r="Q219" s="37">
        <f t="shared" si="11"/>
        <v>-3.5999999999999996</v>
      </c>
    </row>
    <row r="220" spans="1:17" ht="16.5" thickBot="1">
      <c r="A220" s="24">
        <v>20</v>
      </c>
      <c r="B220" s="24">
        <v>218</v>
      </c>
      <c r="C220" s="6" t="s">
        <v>161</v>
      </c>
      <c r="D220" s="5" t="s">
        <v>241</v>
      </c>
      <c r="E220" s="5">
        <v>15</v>
      </c>
      <c r="F220" s="5" t="s">
        <v>242</v>
      </c>
      <c r="G220" s="5">
        <v>8</v>
      </c>
      <c r="H220" s="40" t="s">
        <v>16</v>
      </c>
      <c r="I220" s="42">
        <v>7.4</v>
      </c>
      <c r="J220" s="41">
        <v>2</v>
      </c>
      <c r="K220" s="5">
        <v>4</v>
      </c>
      <c r="L220" s="5">
        <v>0</v>
      </c>
      <c r="M220" s="5"/>
      <c r="N220" s="38">
        <f t="shared" si="9"/>
        <v>6</v>
      </c>
      <c r="O220" s="39">
        <v>3</v>
      </c>
      <c r="P220" s="33">
        <f t="shared" si="10"/>
        <v>2</v>
      </c>
      <c r="Q220" s="37">
        <f t="shared" si="11"/>
        <v>-16.200000000000003</v>
      </c>
    </row>
    <row r="221" spans="1:17" ht="16.5" thickBot="1">
      <c r="A221" s="24">
        <v>20</v>
      </c>
      <c r="B221" s="24">
        <v>213</v>
      </c>
      <c r="C221" s="6" t="s">
        <v>166</v>
      </c>
      <c r="D221" s="5" t="s">
        <v>349</v>
      </c>
      <c r="E221" s="5">
        <v>21</v>
      </c>
      <c r="F221" s="5" t="s">
        <v>23</v>
      </c>
      <c r="G221" s="5">
        <v>3</v>
      </c>
      <c r="H221" s="40" t="s">
        <v>8</v>
      </c>
      <c r="I221" s="42">
        <v>6.3</v>
      </c>
      <c r="J221" s="41">
        <v>3</v>
      </c>
      <c r="K221" s="5">
        <v>3</v>
      </c>
      <c r="L221" s="5">
        <v>0</v>
      </c>
      <c r="M221" s="5" t="s">
        <v>372</v>
      </c>
      <c r="N221" s="38">
        <f t="shared" si="9"/>
        <v>6</v>
      </c>
      <c r="O221" s="39">
        <v>3</v>
      </c>
      <c r="P221" s="33">
        <f t="shared" si="10"/>
        <v>2</v>
      </c>
      <c r="Q221" s="37">
        <f t="shared" si="11"/>
        <v>-12.899999999999999</v>
      </c>
    </row>
    <row r="222" spans="1:17" ht="16.5" thickBot="1">
      <c r="A222" s="24">
        <v>20</v>
      </c>
      <c r="B222" s="24">
        <v>214</v>
      </c>
      <c r="C222" s="6" t="s">
        <v>165</v>
      </c>
      <c r="D222" s="5" t="s">
        <v>250</v>
      </c>
      <c r="E222" s="5">
        <v>31</v>
      </c>
      <c r="F222" s="5" t="s">
        <v>18</v>
      </c>
      <c r="G222" s="5">
        <v>2</v>
      </c>
      <c r="H222" s="40" t="s">
        <v>8</v>
      </c>
      <c r="I222" s="42">
        <v>5.6</v>
      </c>
      <c r="J222" s="41">
        <v>0</v>
      </c>
      <c r="K222" s="5">
        <v>2</v>
      </c>
      <c r="L222" s="5" t="s">
        <v>372</v>
      </c>
      <c r="M222" s="5" t="s">
        <v>372</v>
      </c>
      <c r="N222" s="38">
        <f t="shared" si="9"/>
        <v>2</v>
      </c>
      <c r="O222" s="39">
        <v>2</v>
      </c>
      <c r="P222" s="33">
        <f t="shared" si="10"/>
        <v>1</v>
      </c>
      <c r="Q222" s="37">
        <f t="shared" si="11"/>
        <v>-9.2</v>
      </c>
    </row>
    <row r="223" spans="1:17" ht="16.5" thickBot="1">
      <c r="A223" s="24">
        <v>21</v>
      </c>
      <c r="B223" s="24">
        <v>222</v>
      </c>
      <c r="C223" s="6" t="s">
        <v>160</v>
      </c>
      <c r="D223" s="5" t="s">
        <v>323</v>
      </c>
      <c r="E223" s="5">
        <v>23</v>
      </c>
      <c r="F223" s="5" t="s">
        <v>12</v>
      </c>
      <c r="G223" s="5">
        <v>4</v>
      </c>
      <c r="H223" s="40" t="s">
        <v>9</v>
      </c>
      <c r="I223" s="42">
        <v>7</v>
      </c>
      <c r="J223" s="41">
        <v>11</v>
      </c>
      <c r="K223" s="5">
        <v>8</v>
      </c>
      <c r="L223" s="5">
        <v>4</v>
      </c>
      <c r="M223" s="5" t="s">
        <v>372</v>
      </c>
      <c r="N223" s="38">
        <f t="shared" si="9"/>
        <v>23</v>
      </c>
      <c r="O223" s="39">
        <v>3</v>
      </c>
      <c r="P223" s="33">
        <f t="shared" si="10"/>
        <v>7.666666666666667</v>
      </c>
      <c r="Q223" s="37">
        <f t="shared" si="11"/>
        <v>2.000000000000001</v>
      </c>
    </row>
    <row r="224" spans="1:17" ht="16.5" thickBot="1">
      <c r="A224" s="24">
        <v>21</v>
      </c>
      <c r="B224" s="24">
        <v>221</v>
      </c>
      <c r="C224" s="7" t="s">
        <v>159</v>
      </c>
      <c r="D224" s="5" t="s">
        <v>45</v>
      </c>
      <c r="E224" s="5">
        <v>1</v>
      </c>
      <c r="F224" s="5" t="s">
        <v>46</v>
      </c>
      <c r="G224" s="5">
        <v>12</v>
      </c>
      <c r="H224" s="40" t="s">
        <v>8</v>
      </c>
      <c r="I224" s="42">
        <v>11.1</v>
      </c>
      <c r="J224" s="41">
        <v>11</v>
      </c>
      <c r="K224" s="5">
        <v>10</v>
      </c>
      <c r="L224" s="5" t="s">
        <v>372</v>
      </c>
      <c r="M224" s="5" t="s">
        <v>372</v>
      </c>
      <c r="N224" s="38">
        <f t="shared" si="9"/>
        <v>21</v>
      </c>
      <c r="O224" s="39">
        <v>2</v>
      </c>
      <c r="P224" s="33">
        <f t="shared" si="10"/>
        <v>10.5</v>
      </c>
      <c r="Q224" s="37">
        <f t="shared" si="11"/>
        <v>-1.1999999999999993</v>
      </c>
    </row>
    <row r="225" spans="1:17" ht="16.5" thickBot="1">
      <c r="A225" s="24">
        <v>21</v>
      </c>
      <c r="B225" s="24">
        <v>224</v>
      </c>
      <c r="C225" s="6" t="s">
        <v>162</v>
      </c>
      <c r="D225" s="5" t="s">
        <v>206</v>
      </c>
      <c r="E225" s="5">
        <v>42</v>
      </c>
      <c r="F225" s="5" t="s">
        <v>174</v>
      </c>
      <c r="G225" s="5">
        <v>12</v>
      </c>
      <c r="H225" s="40" t="s">
        <v>10</v>
      </c>
      <c r="I225" s="42">
        <v>13.6</v>
      </c>
      <c r="J225" s="41">
        <v>13</v>
      </c>
      <c r="K225" s="5">
        <v>8</v>
      </c>
      <c r="L225" s="5" t="s">
        <v>372</v>
      </c>
      <c r="M225" s="5" t="s">
        <v>372</v>
      </c>
      <c r="N225" s="38">
        <f t="shared" si="9"/>
        <v>21</v>
      </c>
      <c r="O225" s="39">
        <v>2</v>
      </c>
      <c r="P225" s="33">
        <f t="shared" si="10"/>
        <v>10.5</v>
      </c>
      <c r="Q225" s="37">
        <f t="shared" si="11"/>
        <v>-6.199999999999999</v>
      </c>
    </row>
    <row r="226" spans="1:17" ht="16.5" thickBot="1">
      <c r="A226" s="24">
        <v>21</v>
      </c>
      <c r="B226" s="24">
        <v>229</v>
      </c>
      <c r="C226" s="6" t="s">
        <v>167</v>
      </c>
      <c r="D226" s="5" t="s">
        <v>107</v>
      </c>
      <c r="E226" s="5">
        <v>14</v>
      </c>
      <c r="F226" s="5" t="s">
        <v>46</v>
      </c>
      <c r="G226" s="5">
        <v>12</v>
      </c>
      <c r="H226" s="40" t="s">
        <v>8</v>
      </c>
      <c r="I226" s="42">
        <v>10.5</v>
      </c>
      <c r="J226" s="41">
        <v>9</v>
      </c>
      <c r="K226" s="5">
        <v>11</v>
      </c>
      <c r="L226" s="5" t="s">
        <v>372</v>
      </c>
      <c r="M226" s="5" t="s">
        <v>372</v>
      </c>
      <c r="N226" s="38">
        <f t="shared" si="9"/>
        <v>20</v>
      </c>
      <c r="O226" s="39">
        <v>2</v>
      </c>
      <c r="P226" s="33">
        <f t="shared" si="10"/>
        <v>10</v>
      </c>
      <c r="Q226" s="37">
        <f t="shared" si="11"/>
        <v>-1</v>
      </c>
    </row>
    <row r="227" spans="1:17" ht="16.5" thickBot="1">
      <c r="A227" s="24">
        <v>21</v>
      </c>
      <c r="B227" s="24">
        <v>225</v>
      </c>
      <c r="C227" s="6" t="s">
        <v>163</v>
      </c>
      <c r="D227" s="5" t="s">
        <v>365</v>
      </c>
      <c r="E227" s="5">
        <v>32</v>
      </c>
      <c r="F227" s="5" t="s">
        <v>174</v>
      </c>
      <c r="G227" s="5">
        <v>12</v>
      </c>
      <c r="H227" s="40" t="s">
        <v>10</v>
      </c>
      <c r="I227" s="42">
        <v>11.2</v>
      </c>
      <c r="J227" s="41">
        <v>14</v>
      </c>
      <c r="K227" s="5">
        <v>4</v>
      </c>
      <c r="L227" s="5" t="s">
        <v>372</v>
      </c>
      <c r="M227" s="5" t="s">
        <v>372</v>
      </c>
      <c r="N227" s="38">
        <f t="shared" si="9"/>
        <v>18</v>
      </c>
      <c r="O227" s="39">
        <v>2</v>
      </c>
      <c r="P227" s="33">
        <f t="shared" si="10"/>
        <v>9</v>
      </c>
      <c r="Q227" s="37">
        <f t="shared" si="11"/>
        <v>-4.399999999999999</v>
      </c>
    </row>
    <row r="228" spans="1:17" ht="16.5" thickBot="1">
      <c r="A228" s="24">
        <v>21</v>
      </c>
      <c r="B228" s="24">
        <v>223</v>
      </c>
      <c r="C228" s="6" t="s">
        <v>161</v>
      </c>
      <c r="D228" s="5" t="s">
        <v>320</v>
      </c>
      <c r="E228" s="5">
        <v>0</v>
      </c>
      <c r="F228" s="5" t="s">
        <v>188</v>
      </c>
      <c r="G228" s="5">
        <v>6</v>
      </c>
      <c r="H228" s="40" t="s">
        <v>10</v>
      </c>
      <c r="I228" s="42">
        <v>6.8</v>
      </c>
      <c r="J228" s="41">
        <v>3</v>
      </c>
      <c r="K228" s="5">
        <v>10</v>
      </c>
      <c r="L228" s="5">
        <v>3</v>
      </c>
      <c r="M228" s="5" t="s">
        <v>372</v>
      </c>
      <c r="N228" s="38">
        <f t="shared" si="9"/>
        <v>16</v>
      </c>
      <c r="O228" s="39">
        <v>3</v>
      </c>
      <c r="P228" s="33">
        <f t="shared" si="10"/>
        <v>5.333333333333333</v>
      </c>
      <c r="Q228" s="37">
        <f t="shared" si="11"/>
        <v>-4.4</v>
      </c>
    </row>
    <row r="229" spans="1:17" ht="16.5" thickBot="1">
      <c r="A229" s="24">
        <v>21</v>
      </c>
      <c r="B229" s="24">
        <v>226</v>
      </c>
      <c r="C229" s="6" t="s">
        <v>164</v>
      </c>
      <c r="D229" s="5" t="s">
        <v>315</v>
      </c>
      <c r="E229" s="5">
        <v>0</v>
      </c>
      <c r="F229" s="5" t="s">
        <v>189</v>
      </c>
      <c r="G229" s="5">
        <v>10</v>
      </c>
      <c r="H229" s="40" t="s">
        <v>10</v>
      </c>
      <c r="I229" s="42">
        <v>12</v>
      </c>
      <c r="J229" s="41">
        <v>15</v>
      </c>
      <c r="K229" s="5" t="s">
        <v>372</v>
      </c>
      <c r="L229" s="5" t="s">
        <v>372</v>
      </c>
      <c r="M229" s="5" t="s">
        <v>372</v>
      </c>
      <c r="N229" s="38">
        <f t="shared" si="9"/>
        <v>15</v>
      </c>
      <c r="O229" s="39">
        <v>1</v>
      </c>
      <c r="P229" s="33">
        <f t="shared" si="10"/>
        <v>15</v>
      </c>
      <c r="Q229" s="37">
        <f t="shared" si="11"/>
        <v>3</v>
      </c>
    </row>
    <row r="230" spans="1:17" ht="16.5" thickBot="1">
      <c r="A230" s="24">
        <v>21</v>
      </c>
      <c r="B230" s="24">
        <v>227</v>
      </c>
      <c r="C230" s="6" t="s">
        <v>165</v>
      </c>
      <c r="D230" s="5" t="s">
        <v>356</v>
      </c>
      <c r="E230" s="5">
        <v>3</v>
      </c>
      <c r="F230" s="5" t="s">
        <v>260</v>
      </c>
      <c r="G230" s="5">
        <v>12</v>
      </c>
      <c r="H230" s="40" t="s">
        <v>9</v>
      </c>
      <c r="I230" s="42">
        <v>11.9</v>
      </c>
      <c r="J230" s="41">
        <v>6</v>
      </c>
      <c r="K230" s="5">
        <v>6</v>
      </c>
      <c r="L230" s="5" t="s">
        <v>372</v>
      </c>
      <c r="M230" s="5" t="s">
        <v>372</v>
      </c>
      <c r="N230" s="38">
        <f t="shared" si="9"/>
        <v>12</v>
      </c>
      <c r="O230" s="39">
        <v>2</v>
      </c>
      <c r="P230" s="33">
        <f t="shared" si="10"/>
        <v>6</v>
      </c>
      <c r="Q230" s="37">
        <f t="shared" si="11"/>
        <v>-11.8</v>
      </c>
    </row>
    <row r="231" spans="1:17" ht="16.5" thickBot="1">
      <c r="A231" s="24">
        <v>21</v>
      </c>
      <c r="B231" s="24">
        <v>230</v>
      </c>
      <c r="C231" s="6" t="s">
        <v>168</v>
      </c>
      <c r="D231" s="5" t="s">
        <v>359</v>
      </c>
      <c r="E231" s="5">
        <v>21</v>
      </c>
      <c r="F231" s="5" t="s">
        <v>217</v>
      </c>
      <c r="G231" s="5">
        <v>14</v>
      </c>
      <c r="H231" s="40" t="s">
        <v>9</v>
      </c>
      <c r="I231" s="42">
        <v>16.1</v>
      </c>
      <c r="J231" s="41">
        <v>11</v>
      </c>
      <c r="K231" s="5" t="s">
        <v>372</v>
      </c>
      <c r="L231" s="5" t="s">
        <v>372</v>
      </c>
      <c r="M231" s="5" t="s">
        <v>372</v>
      </c>
      <c r="N231" s="38">
        <f t="shared" si="9"/>
        <v>11</v>
      </c>
      <c r="O231" s="39">
        <v>1</v>
      </c>
      <c r="P231" s="33">
        <f t="shared" si="10"/>
        <v>11</v>
      </c>
      <c r="Q231" s="37">
        <f t="shared" si="11"/>
        <v>-5.100000000000001</v>
      </c>
    </row>
    <row r="232" spans="1:17" ht="16.5" thickBot="1">
      <c r="A232" s="24">
        <v>21</v>
      </c>
      <c r="B232" s="24">
        <v>231</v>
      </c>
      <c r="C232" s="6" t="s">
        <v>169</v>
      </c>
      <c r="D232" s="5" t="s">
        <v>102</v>
      </c>
      <c r="E232" s="5">
        <v>12</v>
      </c>
      <c r="F232" s="5" t="s">
        <v>48</v>
      </c>
      <c r="G232" s="5">
        <v>3</v>
      </c>
      <c r="H232" s="40" t="s">
        <v>10</v>
      </c>
      <c r="I232" s="42">
        <v>7.1</v>
      </c>
      <c r="J232" s="41">
        <v>6</v>
      </c>
      <c r="K232" s="5">
        <v>3</v>
      </c>
      <c r="L232" s="5" t="s">
        <v>372</v>
      </c>
      <c r="M232" s="5" t="s">
        <v>372</v>
      </c>
      <c r="N232" s="38">
        <f t="shared" si="9"/>
        <v>9</v>
      </c>
      <c r="O232" s="39">
        <v>2</v>
      </c>
      <c r="P232" s="33">
        <f t="shared" si="10"/>
        <v>4.5</v>
      </c>
      <c r="Q232" s="37">
        <f t="shared" si="11"/>
        <v>-5.199999999999999</v>
      </c>
    </row>
    <row r="233" spans="1:17" ht="16.5" thickBot="1">
      <c r="A233" s="24">
        <v>21</v>
      </c>
      <c r="B233" s="24">
        <v>228</v>
      </c>
      <c r="C233" s="6" t="s">
        <v>166</v>
      </c>
      <c r="D233" s="5" t="s">
        <v>151</v>
      </c>
      <c r="E233" s="5">
        <v>23</v>
      </c>
      <c r="F233" s="5" t="s">
        <v>238</v>
      </c>
      <c r="G233" s="5">
        <v>6</v>
      </c>
      <c r="H233" s="40" t="s">
        <v>9</v>
      </c>
      <c r="I233" s="42">
        <v>8.2</v>
      </c>
      <c r="J233" s="41">
        <v>0</v>
      </c>
      <c r="K233" s="5" t="s">
        <v>372</v>
      </c>
      <c r="L233" s="5" t="s">
        <v>372</v>
      </c>
      <c r="M233" s="5" t="s">
        <v>372</v>
      </c>
      <c r="N233" s="38">
        <f t="shared" si="9"/>
        <v>0</v>
      </c>
      <c r="O233" s="39">
        <v>1</v>
      </c>
      <c r="P233" s="33">
        <f t="shared" si="10"/>
        <v>0</v>
      </c>
      <c r="Q233" s="37">
        <f t="shared" si="11"/>
        <v>-8.2</v>
      </c>
    </row>
    <row r="234" spans="1:17" ht="16.5" thickBot="1">
      <c r="A234" s="24">
        <v>22</v>
      </c>
      <c r="B234" s="24">
        <v>236</v>
      </c>
      <c r="C234" s="6" t="s">
        <v>165</v>
      </c>
      <c r="D234" s="5" t="s">
        <v>327</v>
      </c>
      <c r="E234" s="5">
        <v>21</v>
      </c>
      <c r="F234" s="5" t="s">
        <v>295</v>
      </c>
      <c r="G234" s="5">
        <v>11</v>
      </c>
      <c r="H234" s="40" t="s">
        <v>9</v>
      </c>
      <c r="I234" s="42">
        <v>11</v>
      </c>
      <c r="J234" s="41">
        <v>12</v>
      </c>
      <c r="K234" s="5">
        <v>14</v>
      </c>
      <c r="L234" s="5">
        <v>6</v>
      </c>
      <c r="M234" s="5"/>
      <c r="N234" s="38">
        <f t="shared" si="9"/>
        <v>32</v>
      </c>
      <c r="O234" s="39">
        <v>3</v>
      </c>
      <c r="P234" s="33">
        <f t="shared" si="10"/>
        <v>10.666666666666666</v>
      </c>
      <c r="Q234" s="37">
        <f t="shared" si="11"/>
        <v>-1.0000000000000018</v>
      </c>
    </row>
    <row r="235" spans="1:17" ht="16.5" thickBot="1">
      <c r="A235" s="24">
        <v>22</v>
      </c>
      <c r="B235" s="24">
        <v>232</v>
      </c>
      <c r="C235" s="6" t="s">
        <v>169</v>
      </c>
      <c r="D235" s="5" t="s">
        <v>173</v>
      </c>
      <c r="E235" s="5">
        <v>12</v>
      </c>
      <c r="F235" s="5" t="s">
        <v>174</v>
      </c>
      <c r="G235" s="5">
        <v>12</v>
      </c>
      <c r="H235" s="40" t="s">
        <v>10</v>
      </c>
      <c r="I235" s="42">
        <v>11.3</v>
      </c>
      <c r="J235" s="41">
        <v>28</v>
      </c>
      <c r="K235" s="5">
        <v>3</v>
      </c>
      <c r="L235" s="5" t="s">
        <v>372</v>
      </c>
      <c r="M235" s="5" t="s">
        <v>372</v>
      </c>
      <c r="N235" s="38">
        <f t="shared" si="9"/>
        <v>31</v>
      </c>
      <c r="O235" s="39">
        <v>2</v>
      </c>
      <c r="P235" s="33">
        <f t="shared" si="10"/>
        <v>15.5</v>
      </c>
      <c r="Q235" s="37">
        <f t="shared" si="11"/>
        <v>8.399999999999999</v>
      </c>
    </row>
    <row r="236" spans="1:17" ht="16.5" thickBot="1">
      <c r="A236" s="24">
        <v>22</v>
      </c>
      <c r="B236" s="24">
        <v>240</v>
      </c>
      <c r="C236" s="6" t="s">
        <v>161</v>
      </c>
      <c r="D236" s="5" t="s">
        <v>147</v>
      </c>
      <c r="E236" s="5">
        <v>24</v>
      </c>
      <c r="F236" s="5" t="s">
        <v>12</v>
      </c>
      <c r="G236" s="5">
        <v>4</v>
      </c>
      <c r="H236" s="40" t="s">
        <v>9</v>
      </c>
      <c r="I236" s="42">
        <v>6.6</v>
      </c>
      <c r="J236" s="41">
        <v>10</v>
      </c>
      <c r="K236" s="5">
        <v>4</v>
      </c>
      <c r="L236" s="5">
        <v>14</v>
      </c>
      <c r="M236" s="5" t="s">
        <v>372</v>
      </c>
      <c r="N236" s="38">
        <f t="shared" si="9"/>
        <v>28</v>
      </c>
      <c r="O236" s="39">
        <v>3</v>
      </c>
      <c r="P236" s="33">
        <f t="shared" si="10"/>
        <v>9.333333333333334</v>
      </c>
      <c r="Q236" s="37">
        <f t="shared" si="11"/>
        <v>8.200000000000003</v>
      </c>
    </row>
    <row r="237" spans="1:17" ht="16.5" thickBot="1">
      <c r="A237" s="24">
        <v>22</v>
      </c>
      <c r="B237" s="24">
        <v>238</v>
      </c>
      <c r="C237" s="6" t="s">
        <v>163</v>
      </c>
      <c r="D237" s="5" t="s">
        <v>183</v>
      </c>
      <c r="E237" s="5">
        <v>32</v>
      </c>
      <c r="F237" s="5" t="s">
        <v>184</v>
      </c>
      <c r="G237" s="5">
        <v>9</v>
      </c>
      <c r="H237" s="40" t="s">
        <v>8</v>
      </c>
      <c r="I237" s="42">
        <v>12.3</v>
      </c>
      <c r="J237" s="41">
        <v>21</v>
      </c>
      <c r="K237" s="5" t="s">
        <v>372</v>
      </c>
      <c r="L237" s="5" t="s">
        <v>372</v>
      </c>
      <c r="M237" s="5" t="s">
        <v>372</v>
      </c>
      <c r="N237" s="38">
        <f t="shared" si="9"/>
        <v>21</v>
      </c>
      <c r="O237" s="39">
        <v>1</v>
      </c>
      <c r="P237" s="33">
        <f t="shared" si="10"/>
        <v>21</v>
      </c>
      <c r="Q237" s="37">
        <f t="shared" si="11"/>
        <v>8.7</v>
      </c>
    </row>
    <row r="238" spans="1:17" ht="16.5" thickBot="1">
      <c r="A238" s="24">
        <v>22</v>
      </c>
      <c r="B238" s="24">
        <v>241</v>
      </c>
      <c r="C238" s="6" t="s">
        <v>160</v>
      </c>
      <c r="D238" s="5" t="s">
        <v>352</v>
      </c>
      <c r="E238" s="5">
        <v>22</v>
      </c>
      <c r="F238" s="5" t="s">
        <v>193</v>
      </c>
      <c r="G238" s="5">
        <v>12</v>
      </c>
      <c r="H238" s="40" t="s">
        <v>16</v>
      </c>
      <c r="I238" s="42">
        <v>10</v>
      </c>
      <c r="J238" s="41">
        <v>16</v>
      </c>
      <c r="K238" s="5" t="s">
        <v>372</v>
      </c>
      <c r="L238" s="5" t="s">
        <v>372</v>
      </c>
      <c r="M238" s="5" t="s">
        <v>372</v>
      </c>
      <c r="N238" s="38">
        <f t="shared" si="9"/>
        <v>16</v>
      </c>
      <c r="O238" s="39">
        <v>1</v>
      </c>
      <c r="P238" s="33">
        <f t="shared" si="10"/>
        <v>16</v>
      </c>
      <c r="Q238" s="37">
        <f t="shared" si="11"/>
        <v>6</v>
      </c>
    </row>
    <row r="239" spans="1:17" ht="16.5" thickBot="1">
      <c r="A239" s="24">
        <v>22</v>
      </c>
      <c r="B239" s="24">
        <v>242</v>
      </c>
      <c r="C239" s="6" t="s">
        <v>159</v>
      </c>
      <c r="D239" s="5" t="s">
        <v>146</v>
      </c>
      <c r="E239" s="5">
        <v>12</v>
      </c>
      <c r="F239" s="5" t="s">
        <v>12</v>
      </c>
      <c r="G239" s="5">
        <v>4</v>
      </c>
      <c r="H239" s="40" t="s">
        <v>9</v>
      </c>
      <c r="I239" s="42">
        <v>6.5</v>
      </c>
      <c r="J239" s="41">
        <v>2</v>
      </c>
      <c r="K239" s="5">
        <v>5</v>
      </c>
      <c r="L239" s="5">
        <v>7</v>
      </c>
      <c r="M239" s="5" t="s">
        <v>372</v>
      </c>
      <c r="N239" s="38">
        <f t="shared" si="9"/>
        <v>14</v>
      </c>
      <c r="O239" s="39">
        <v>3</v>
      </c>
      <c r="P239" s="33">
        <f t="shared" si="10"/>
        <v>4.666666666666667</v>
      </c>
      <c r="Q239" s="37">
        <f t="shared" si="11"/>
        <v>-5.499999999999999</v>
      </c>
    </row>
    <row r="240" spans="1:17" ht="16.5" thickBot="1">
      <c r="A240" s="24">
        <v>22</v>
      </c>
      <c r="B240" s="24">
        <v>235</v>
      </c>
      <c r="C240" s="6" t="s">
        <v>166</v>
      </c>
      <c r="D240" s="5" t="s">
        <v>59</v>
      </c>
      <c r="E240" s="5">
        <v>3</v>
      </c>
      <c r="F240" s="5" t="s">
        <v>28</v>
      </c>
      <c r="G240" s="5">
        <v>8</v>
      </c>
      <c r="H240" s="40" t="s">
        <v>8</v>
      </c>
      <c r="I240" s="42">
        <v>8.9</v>
      </c>
      <c r="J240" s="41">
        <v>9</v>
      </c>
      <c r="K240" s="5">
        <v>3</v>
      </c>
      <c r="L240" s="5" t="s">
        <v>372</v>
      </c>
      <c r="M240" s="5" t="s">
        <v>372</v>
      </c>
      <c r="N240" s="38">
        <f t="shared" si="9"/>
        <v>12</v>
      </c>
      <c r="O240" s="39">
        <v>2</v>
      </c>
      <c r="P240" s="33">
        <f t="shared" si="10"/>
        <v>6</v>
      </c>
      <c r="Q240" s="37">
        <f t="shared" si="11"/>
        <v>-5.800000000000001</v>
      </c>
    </row>
    <row r="241" spans="1:17" ht="16.5" thickBot="1">
      <c r="A241" s="24">
        <v>22</v>
      </c>
      <c r="B241" s="24">
        <v>239</v>
      </c>
      <c r="C241" s="6" t="s">
        <v>162</v>
      </c>
      <c r="D241" s="5" t="s">
        <v>262</v>
      </c>
      <c r="E241" s="5">
        <v>13</v>
      </c>
      <c r="F241" s="5" t="s">
        <v>184</v>
      </c>
      <c r="G241" s="5">
        <v>9</v>
      </c>
      <c r="H241" s="40" t="s">
        <v>8</v>
      </c>
      <c r="I241" s="42">
        <v>12.4</v>
      </c>
      <c r="J241" s="41">
        <v>10</v>
      </c>
      <c r="K241" s="5" t="s">
        <v>372</v>
      </c>
      <c r="L241" s="5" t="s">
        <v>372</v>
      </c>
      <c r="M241" s="5" t="s">
        <v>372</v>
      </c>
      <c r="N241" s="38">
        <f t="shared" si="9"/>
        <v>10</v>
      </c>
      <c r="O241" s="39">
        <v>1</v>
      </c>
      <c r="P241" s="33">
        <f t="shared" si="10"/>
        <v>10</v>
      </c>
      <c r="Q241" s="37">
        <f t="shared" si="11"/>
        <v>-2.4000000000000004</v>
      </c>
    </row>
    <row r="242" spans="1:17" ht="16.5" thickBot="1">
      <c r="A242" s="24">
        <v>22</v>
      </c>
      <c r="B242" s="24">
        <v>237</v>
      </c>
      <c r="C242" s="6" t="s">
        <v>164</v>
      </c>
      <c r="D242" s="5" t="s">
        <v>127</v>
      </c>
      <c r="E242" s="5">
        <v>2</v>
      </c>
      <c r="F242" s="5" t="s">
        <v>60</v>
      </c>
      <c r="G242" s="5">
        <v>5</v>
      </c>
      <c r="H242" s="40" t="s">
        <v>8</v>
      </c>
      <c r="I242" s="42">
        <v>7.5</v>
      </c>
      <c r="J242" s="41">
        <v>9</v>
      </c>
      <c r="K242" s="5" t="s">
        <v>372</v>
      </c>
      <c r="L242" s="5" t="s">
        <v>372</v>
      </c>
      <c r="M242" s="5" t="s">
        <v>372</v>
      </c>
      <c r="N242" s="38">
        <f t="shared" si="9"/>
        <v>9</v>
      </c>
      <c r="O242" s="39">
        <v>1</v>
      </c>
      <c r="P242" s="33">
        <f t="shared" si="10"/>
        <v>9</v>
      </c>
      <c r="Q242" s="37">
        <f t="shared" si="11"/>
        <v>1.5</v>
      </c>
    </row>
    <row r="243" spans="1:17" ht="16.5" thickBot="1">
      <c r="A243" s="24">
        <v>22</v>
      </c>
      <c r="B243" s="24">
        <v>234</v>
      </c>
      <c r="C243" s="6" t="s">
        <v>167</v>
      </c>
      <c r="D243" s="5" t="s">
        <v>228</v>
      </c>
      <c r="E243" s="5">
        <v>30</v>
      </c>
      <c r="F243" s="5" t="s">
        <v>46</v>
      </c>
      <c r="G243" s="5">
        <v>12</v>
      </c>
      <c r="H243" s="40" t="s">
        <v>8</v>
      </c>
      <c r="I243" s="42">
        <v>10</v>
      </c>
      <c r="J243" s="41">
        <v>5</v>
      </c>
      <c r="K243" s="5">
        <v>3</v>
      </c>
      <c r="L243" s="5" t="s">
        <v>372</v>
      </c>
      <c r="M243" s="5" t="s">
        <v>372</v>
      </c>
      <c r="N243" s="38">
        <f t="shared" si="9"/>
        <v>8</v>
      </c>
      <c r="O243" s="39">
        <v>2</v>
      </c>
      <c r="P243" s="33">
        <f t="shared" si="10"/>
        <v>4</v>
      </c>
      <c r="Q243" s="37">
        <f t="shared" si="11"/>
        <v>-12</v>
      </c>
    </row>
    <row r="244" spans="1:17" ht="16.5" thickBot="1">
      <c r="A244" s="24">
        <v>22</v>
      </c>
      <c r="B244" s="24">
        <v>233</v>
      </c>
      <c r="C244" s="6" t="s">
        <v>168</v>
      </c>
      <c r="D244" s="5" t="s">
        <v>330</v>
      </c>
      <c r="E244" s="5">
        <v>34</v>
      </c>
      <c r="F244" s="5" t="s">
        <v>227</v>
      </c>
      <c r="G244" s="5">
        <v>6</v>
      </c>
      <c r="H244" s="40" t="s">
        <v>16</v>
      </c>
      <c r="I244" s="42">
        <v>9.5</v>
      </c>
      <c r="J244" s="41">
        <v>2</v>
      </c>
      <c r="K244" s="5" t="s">
        <v>372</v>
      </c>
      <c r="L244" s="5" t="s">
        <v>372</v>
      </c>
      <c r="M244" s="5" t="s">
        <v>372</v>
      </c>
      <c r="N244" s="38">
        <f t="shared" si="9"/>
        <v>2</v>
      </c>
      <c r="O244" s="39">
        <v>1</v>
      </c>
      <c r="P244" s="33">
        <f t="shared" si="10"/>
        <v>2</v>
      </c>
      <c r="Q244" s="37">
        <f t="shared" si="11"/>
        <v>-7.5</v>
      </c>
    </row>
    <row r="245" spans="1:17" ht="16.5" thickBot="1">
      <c r="A245" s="24">
        <v>23</v>
      </c>
      <c r="B245" s="24">
        <v>247</v>
      </c>
      <c r="C245" s="6" t="s">
        <v>163</v>
      </c>
      <c r="D245" s="5" t="s">
        <v>27</v>
      </c>
      <c r="E245" s="5">
        <v>2</v>
      </c>
      <c r="F245" s="5" t="s">
        <v>195</v>
      </c>
      <c r="G245" s="5">
        <v>11</v>
      </c>
      <c r="H245" s="40" t="s">
        <v>16</v>
      </c>
      <c r="I245" s="42">
        <v>7.9</v>
      </c>
      <c r="J245" s="41">
        <v>0</v>
      </c>
      <c r="K245" s="5">
        <v>18</v>
      </c>
      <c r="L245" s="5">
        <v>3</v>
      </c>
      <c r="M245" s="5" t="s">
        <v>372</v>
      </c>
      <c r="N245" s="38">
        <f t="shared" si="9"/>
        <v>21</v>
      </c>
      <c r="O245" s="39">
        <v>3</v>
      </c>
      <c r="P245" s="33">
        <f t="shared" si="10"/>
        <v>7</v>
      </c>
      <c r="Q245" s="37">
        <f t="shared" si="11"/>
        <v>-2.700000000000001</v>
      </c>
    </row>
    <row r="246" spans="1:17" ht="16.5" thickBot="1">
      <c r="A246" s="24">
        <v>23</v>
      </c>
      <c r="B246" s="24">
        <v>245</v>
      </c>
      <c r="C246" s="6" t="s">
        <v>161</v>
      </c>
      <c r="D246" s="5" t="s">
        <v>308</v>
      </c>
      <c r="E246" s="5">
        <v>34</v>
      </c>
      <c r="F246" s="5" t="s">
        <v>195</v>
      </c>
      <c r="G246" s="5">
        <v>11</v>
      </c>
      <c r="H246" s="40" t="s">
        <v>16</v>
      </c>
      <c r="I246" s="42">
        <v>10.2</v>
      </c>
      <c r="J246" s="41">
        <v>11</v>
      </c>
      <c r="K246" s="5">
        <v>6</v>
      </c>
      <c r="L246" s="5">
        <v>2</v>
      </c>
      <c r="M246" s="5" t="s">
        <v>372</v>
      </c>
      <c r="N246" s="38">
        <f t="shared" si="9"/>
        <v>19</v>
      </c>
      <c r="O246" s="39">
        <v>3</v>
      </c>
      <c r="P246" s="33">
        <f t="shared" si="10"/>
        <v>6.333333333333333</v>
      </c>
      <c r="Q246" s="37">
        <f t="shared" si="11"/>
        <v>-11.599999999999998</v>
      </c>
    </row>
    <row r="247" spans="1:17" ht="16.5" thickBot="1">
      <c r="A247" s="24">
        <v>23</v>
      </c>
      <c r="B247" s="24">
        <v>253</v>
      </c>
      <c r="C247" s="6" t="s">
        <v>169</v>
      </c>
      <c r="D247" s="5" t="s">
        <v>264</v>
      </c>
      <c r="E247" s="5">
        <v>5</v>
      </c>
      <c r="F247" s="5" t="s">
        <v>208</v>
      </c>
      <c r="G247" s="5">
        <v>7</v>
      </c>
      <c r="H247" s="40" t="s">
        <v>8</v>
      </c>
      <c r="I247" s="42">
        <v>8</v>
      </c>
      <c r="J247" s="41">
        <v>10</v>
      </c>
      <c r="K247" s="5">
        <v>4</v>
      </c>
      <c r="L247" s="5">
        <v>5</v>
      </c>
      <c r="M247" s="5"/>
      <c r="N247" s="38">
        <f t="shared" si="9"/>
        <v>19</v>
      </c>
      <c r="O247" s="39">
        <v>3</v>
      </c>
      <c r="P247" s="33">
        <f t="shared" si="10"/>
        <v>6.333333333333333</v>
      </c>
      <c r="Q247" s="37">
        <f t="shared" si="11"/>
        <v>-5.000000000000001</v>
      </c>
    </row>
    <row r="248" spans="1:17" ht="16.5" thickBot="1">
      <c r="A248" s="24">
        <v>23</v>
      </c>
      <c r="B248" s="24">
        <v>243</v>
      </c>
      <c r="C248" s="7" t="s">
        <v>159</v>
      </c>
      <c r="D248" s="5" t="s">
        <v>123</v>
      </c>
      <c r="E248" s="5">
        <v>0</v>
      </c>
      <c r="F248" s="5" t="s">
        <v>46</v>
      </c>
      <c r="G248" s="5">
        <v>12</v>
      </c>
      <c r="H248" s="40" t="s">
        <v>8</v>
      </c>
      <c r="I248" s="42">
        <v>10</v>
      </c>
      <c r="J248" s="41">
        <v>11</v>
      </c>
      <c r="K248" s="5">
        <v>7</v>
      </c>
      <c r="L248" s="5" t="s">
        <v>372</v>
      </c>
      <c r="M248" s="5" t="s">
        <v>372</v>
      </c>
      <c r="N248" s="38">
        <f t="shared" si="9"/>
        <v>18</v>
      </c>
      <c r="O248" s="39">
        <v>2</v>
      </c>
      <c r="P248" s="33">
        <f t="shared" si="10"/>
        <v>9</v>
      </c>
      <c r="Q248" s="37">
        <f t="shared" si="11"/>
        <v>-2</v>
      </c>
    </row>
    <row r="249" spans="1:17" ht="16.5" thickBot="1">
      <c r="A249" s="24">
        <v>23</v>
      </c>
      <c r="B249" s="24">
        <v>250</v>
      </c>
      <c r="C249" s="6" t="s">
        <v>166</v>
      </c>
      <c r="D249" s="5" t="s">
        <v>231</v>
      </c>
      <c r="E249" s="5">
        <v>2</v>
      </c>
      <c r="F249" s="5" t="s">
        <v>176</v>
      </c>
      <c r="G249" s="5">
        <v>15</v>
      </c>
      <c r="H249" s="40" t="s">
        <v>16</v>
      </c>
      <c r="I249" s="42">
        <v>15.7</v>
      </c>
      <c r="J249" s="41">
        <v>17</v>
      </c>
      <c r="K249" s="5" t="s">
        <v>372</v>
      </c>
      <c r="L249" s="5" t="s">
        <v>372</v>
      </c>
      <c r="M249" s="5" t="s">
        <v>372</v>
      </c>
      <c r="N249" s="38">
        <f t="shared" si="9"/>
        <v>17</v>
      </c>
      <c r="O249" s="39">
        <v>1</v>
      </c>
      <c r="P249" s="33">
        <f t="shared" si="10"/>
        <v>17</v>
      </c>
      <c r="Q249" s="37">
        <f t="shared" si="11"/>
        <v>1.3000000000000007</v>
      </c>
    </row>
    <row r="250" spans="1:17" ht="16.5" thickBot="1">
      <c r="A250" s="24">
        <v>23</v>
      </c>
      <c r="B250" s="24">
        <v>246</v>
      </c>
      <c r="C250" s="6" t="s">
        <v>162</v>
      </c>
      <c r="D250" s="5" t="s">
        <v>305</v>
      </c>
      <c r="E250" s="5">
        <v>0</v>
      </c>
      <c r="F250" s="5" t="s">
        <v>19</v>
      </c>
      <c r="G250" s="5">
        <v>1</v>
      </c>
      <c r="H250" s="40" t="s">
        <v>16</v>
      </c>
      <c r="I250" s="42">
        <v>5.6</v>
      </c>
      <c r="J250" s="41">
        <v>8</v>
      </c>
      <c r="K250" s="5">
        <v>6</v>
      </c>
      <c r="L250" s="5" t="s">
        <v>372</v>
      </c>
      <c r="M250" s="5" t="s">
        <v>372</v>
      </c>
      <c r="N250" s="38">
        <f t="shared" si="9"/>
        <v>14</v>
      </c>
      <c r="O250" s="39">
        <v>2</v>
      </c>
      <c r="P250" s="33">
        <f t="shared" si="10"/>
        <v>7</v>
      </c>
      <c r="Q250" s="37">
        <f t="shared" si="11"/>
        <v>2.8000000000000007</v>
      </c>
    </row>
    <row r="251" spans="1:17" ht="16.5" thickBot="1">
      <c r="A251" s="24">
        <v>23</v>
      </c>
      <c r="B251" s="24">
        <v>244</v>
      </c>
      <c r="C251" s="6" t="s">
        <v>160</v>
      </c>
      <c r="D251" s="5" t="s">
        <v>293</v>
      </c>
      <c r="E251" s="5">
        <v>45</v>
      </c>
      <c r="F251" s="5" t="s">
        <v>201</v>
      </c>
      <c r="G251" s="5">
        <v>10</v>
      </c>
      <c r="H251" s="40" t="s">
        <v>8</v>
      </c>
      <c r="I251" s="42">
        <v>10.3</v>
      </c>
      <c r="J251" s="41">
        <v>12</v>
      </c>
      <c r="K251" s="5" t="s">
        <v>372</v>
      </c>
      <c r="L251" s="5" t="s">
        <v>372</v>
      </c>
      <c r="M251" s="5" t="s">
        <v>372</v>
      </c>
      <c r="N251" s="38">
        <f t="shared" si="9"/>
        <v>12</v>
      </c>
      <c r="O251" s="39">
        <v>1</v>
      </c>
      <c r="P251" s="33">
        <f t="shared" si="10"/>
        <v>12</v>
      </c>
      <c r="Q251" s="37">
        <f t="shared" si="11"/>
        <v>1.6999999999999993</v>
      </c>
    </row>
    <row r="252" spans="1:17" ht="16.5" thickBot="1">
      <c r="A252" s="24">
        <v>23</v>
      </c>
      <c r="B252" s="24">
        <v>251</v>
      </c>
      <c r="C252" s="6" t="s">
        <v>167</v>
      </c>
      <c r="D252" s="5" t="s">
        <v>309</v>
      </c>
      <c r="E252" s="5">
        <v>0</v>
      </c>
      <c r="F252" s="5" t="s">
        <v>303</v>
      </c>
      <c r="G252" s="5">
        <v>14</v>
      </c>
      <c r="H252" s="40" t="s">
        <v>10</v>
      </c>
      <c r="I252" s="42">
        <v>12.5</v>
      </c>
      <c r="J252" s="41">
        <v>7</v>
      </c>
      <c r="K252" s="5" t="s">
        <v>372</v>
      </c>
      <c r="L252" s="5" t="s">
        <v>372</v>
      </c>
      <c r="M252" s="5" t="s">
        <v>372</v>
      </c>
      <c r="N252" s="38">
        <f t="shared" si="9"/>
        <v>7</v>
      </c>
      <c r="O252" s="39">
        <v>1</v>
      </c>
      <c r="P252" s="33">
        <f t="shared" si="10"/>
        <v>7</v>
      </c>
      <c r="Q252" s="37">
        <f t="shared" si="11"/>
        <v>-5.5</v>
      </c>
    </row>
    <row r="253" spans="1:17" ht="16.5" thickBot="1">
      <c r="A253" s="24">
        <v>23</v>
      </c>
      <c r="B253" s="24">
        <v>248</v>
      </c>
      <c r="C253" s="6" t="s">
        <v>164</v>
      </c>
      <c r="D253" s="5" t="s">
        <v>254</v>
      </c>
      <c r="E253" s="5">
        <v>33</v>
      </c>
      <c r="F253" s="5" t="s">
        <v>202</v>
      </c>
      <c r="G253" s="5">
        <v>16</v>
      </c>
      <c r="H253" s="40" t="s">
        <v>16</v>
      </c>
      <c r="I253" s="42">
        <v>13.6</v>
      </c>
      <c r="J253" s="41">
        <v>6</v>
      </c>
      <c r="K253" s="5" t="s">
        <v>372</v>
      </c>
      <c r="L253" s="5" t="s">
        <v>372</v>
      </c>
      <c r="M253" s="5" t="s">
        <v>372</v>
      </c>
      <c r="N253" s="38">
        <f t="shared" si="9"/>
        <v>6</v>
      </c>
      <c r="O253" s="39">
        <v>1</v>
      </c>
      <c r="P253" s="33">
        <f t="shared" si="10"/>
        <v>6</v>
      </c>
      <c r="Q253" s="37">
        <f t="shared" si="11"/>
        <v>-7.6</v>
      </c>
    </row>
    <row r="254" spans="1:17" ht="16.5" thickBot="1">
      <c r="A254" s="24">
        <v>23</v>
      </c>
      <c r="B254" s="24">
        <v>252</v>
      </c>
      <c r="C254" s="6" t="s">
        <v>168</v>
      </c>
      <c r="D254" s="5" t="s">
        <v>85</v>
      </c>
      <c r="E254" s="5">
        <v>12</v>
      </c>
      <c r="F254" s="5" t="s">
        <v>34</v>
      </c>
      <c r="G254" s="5">
        <v>16</v>
      </c>
      <c r="H254" s="40" t="s">
        <v>9</v>
      </c>
      <c r="I254" s="42">
        <v>15.7</v>
      </c>
      <c r="J254" s="41">
        <v>6</v>
      </c>
      <c r="K254" s="5" t="s">
        <v>372</v>
      </c>
      <c r="L254" s="5" t="s">
        <v>372</v>
      </c>
      <c r="M254" s="5" t="s">
        <v>372</v>
      </c>
      <c r="N254" s="38">
        <f t="shared" si="9"/>
        <v>6</v>
      </c>
      <c r="O254" s="39">
        <v>1</v>
      </c>
      <c r="P254" s="33">
        <f t="shared" si="10"/>
        <v>6</v>
      </c>
      <c r="Q254" s="37">
        <f t="shared" si="11"/>
        <v>-9.7</v>
      </c>
    </row>
    <row r="255" spans="1:17" ht="16.5" thickBot="1">
      <c r="A255" s="24">
        <v>23</v>
      </c>
      <c r="B255" s="24">
        <v>249</v>
      </c>
      <c r="C255" s="6" t="s">
        <v>165</v>
      </c>
      <c r="D255" s="5" t="s">
        <v>124</v>
      </c>
      <c r="E255" s="5">
        <v>0</v>
      </c>
      <c r="F255" s="5" t="s">
        <v>13</v>
      </c>
      <c r="G255" s="5">
        <v>9</v>
      </c>
      <c r="H255" s="40" t="s">
        <v>9</v>
      </c>
      <c r="I255" s="42">
        <v>7.8</v>
      </c>
      <c r="J255" s="41">
        <v>3</v>
      </c>
      <c r="K255" s="5">
        <v>1</v>
      </c>
      <c r="L255" s="5" t="s">
        <v>372</v>
      </c>
      <c r="M255" s="5" t="s">
        <v>372</v>
      </c>
      <c r="N255" s="38">
        <f t="shared" si="9"/>
        <v>4</v>
      </c>
      <c r="O255" s="39">
        <v>2</v>
      </c>
      <c r="P255" s="33">
        <f t="shared" si="10"/>
        <v>2</v>
      </c>
      <c r="Q255" s="37">
        <f t="shared" si="11"/>
        <v>-11.6</v>
      </c>
    </row>
    <row r="256" spans="1:17" ht="16.5" thickBot="1">
      <c r="A256" s="24">
        <v>24</v>
      </c>
      <c r="B256" s="24">
        <v>255</v>
      </c>
      <c r="C256" s="6" t="s">
        <v>168</v>
      </c>
      <c r="D256" s="5" t="s">
        <v>98</v>
      </c>
      <c r="E256" s="5">
        <v>24</v>
      </c>
      <c r="F256" s="5" t="s">
        <v>26</v>
      </c>
      <c r="G256" s="5">
        <v>8</v>
      </c>
      <c r="H256" s="40" t="s">
        <v>10</v>
      </c>
      <c r="I256" s="42">
        <v>10.3</v>
      </c>
      <c r="J256" s="41">
        <v>15</v>
      </c>
      <c r="K256" s="5">
        <v>14</v>
      </c>
      <c r="L256" s="5" t="s">
        <v>372</v>
      </c>
      <c r="M256" s="5" t="s">
        <v>372</v>
      </c>
      <c r="N256" s="38">
        <f t="shared" si="9"/>
        <v>29</v>
      </c>
      <c r="O256" s="39">
        <v>2</v>
      </c>
      <c r="P256" s="33">
        <f t="shared" si="10"/>
        <v>14.5</v>
      </c>
      <c r="Q256" s="37">
        <f t="shared" si="11"/>
        <v>8.399999999999999</v>
      </c>
    </row>
    <row r="257" spans="1:17" ht="16.5" thickBot="1">
      <c r="A257" s="24">
        <v>24</v>
      </c>
      <c r="B257" s="24">
        <v>263</v>
      </c>
      <c r="C257" s="6" t="s">
        <v>160</v>
      </c>
      <c r="D257" s="5" t="s">
        <v>141</v>
      </c>
      <c r="E257" s="5">
        <v>12</v>
      </c>
      <c r="F257" s="5" t="s">
        <v>238</v>
      </c>
      <c r="G257" s="5">
        <v>6</v>
      </c>
      <c r="H257" s="40" t="s">
        <v>9</v>
      </c>
      <c r="I257" s="42">
        <v>7.5</v>
      </c>
      <c r="J257" s="41">
        <v>18</v>
      </c>
      <c r="K257" s="5" t="s">
        <v>372</v>
      </c>
      <c r="L257" s="5" t="s">
        <v>372</v>
      </c>
      <c r="M257" s="5" t="s">
        <v>372</v>
      </c>
      <c r="N257" s="38">
        <f t="shared" si="9"/>
        <v>18</v>
      </c>
      <c r="O257" s="39">
        <v>1</v>
      </c>
      <c r="P257" s="33">
        <f t="shared" si="10"/>
        <v>18</v>
      </c>
      <c r="Q257" s="37">
        <f t="shared" si="11"/>
        <v>10.5</v>
      </c>
    </row>
    <row r="258" spans="1:17" ht="16.5" thickBot="1">
      <c r="A258" s="24">
        <v>24</v>
      </c>
      <c r="B258" s="24">
        <v>260</v>
      </c>
      <c r="C258" s="6" t="s">
        <v>163</v>
      </c>
      <c r="D258" s="5" t="s">
        <v>298</v>
      </c>
      <c r="E258" s="5">
        <v>21</v>
      </c>
      <c r="F258" s="5" t="s">
        <v>184</v>
      </c>
      <c r="G258" s="5">
        <v>9</v>
      </c>
      <c r="H258" s="40" t="s">
        <v>8</v>
      </c>
      <c r="I258" s="42">
        <v>11.3</v>
      </c>
      <c r="J258" s="41">
        <v>16</v>
      </c>
      <c r="K258" s="5" t="s">
        <v>372</v>
      </c>
      <c r="L258" s="5" t="s">
        <v>372</v>
      </c>
      <c r="M258" s="5" t="s">
        <v>372</v>
      </c>
      <c r="N258" s="38">
        <f t="shared" si="9"/>
        <v>16</v>
      </c>
      <c r="O258" s="39">
        <v>1</v>
      </c>
      <c r="P258" s="33">
        <f t="shared" si="10"/>
        <v>16</v>
      </c>
      <c r="Q258" s="37">
        <f t="shared" si="11"/>
        <v>4.699999999999999</v>
      </c>
    </row>
    <row r="259" spans="1:17" ht="16.5" thickBot="1">
      <c r="A259" s="24">
        <v>24</v>
      </c>
      <c r="B259" s="24">
        <v>264</v>
      </c>
      <c r="C259" s="6" t="s">
        <v>159</v>
      </c>
      <c r="D259" s="5" t="s">
        <v>149</v>
      </c>
      <c r="E259" s="5">
        <v>15</v>
      </c>
      <c r="F259" s="5" t="s">
        <v>19</v>
      </c>
      <c r="G259" s="5">
        <v>1</v>
      </c>
      <c r="H259" s="40" t="s">
        <v>16</v>
      </c>
      <c r="I259" s="42">
        <v>5.3</v>
      </c>
      <c r="J259" s="41">
        <v>5</v>
      </c>
      <c r="K259" s="5">
        <v>5</v>
      </c>
      <c r="L259" s="5" t="s">
        <v>372</v>
      </c>
      <c r="M259" s="5" t="s">
        <v>372</v>
      </c>
      <c r="N259" s="38">
        <f>SUM(J259:M259)</f>
        <v>10</v>
      </c>
      <c r="O259" s="39">
        <v>2</v>
      </c>
      <c r="P259" s="33">
        <f>N259/O259</f>
        <v>5</v>
      </c>
      <c r="Q259" s="37">
        <f>(P259-I259)*O259</f>
        <v>-0.5999999999999996</v>
      </c>
    </row>
    <row r="260" spans="1:17" ht="16.5" thickBot="1">
      <c r="A260" s="24">
        <v>24</v>
      </c>
      <c r="B260" s="24">
        <v>261</v>
      </c>
      <c r="C260" s="6" t="s">
        <v>162</v>
      </c>
      <c r="D260" s="5" t="s">
        <v>296</v>
      </c>
      <c r="E260" s="5">
        <v>3</v>
      </c>
      <c r="F260" s="5" t="s">
        <v>171</v>
      </c>
      <c r="G260" s="5">
        <v>15</v>
      </c>
      <c r="H260" s="40" t="s">
        <v>8</v>
      </c>
      <c r="I260" s="42">
        <v>12.6</v>
      </c>
      <c r="J260" s="41">
        <v>8</v>
      </c>
      <c r="K260" s="5" t="s">
        <v>372</v>
      </c>
      <c r="L260" s="5" t="s">
        <v>372</v>
      </c>
      <c r="M260" s="5" t="s">
        <v>372</v>
      </c>
      <c r="N260" s="38">
        <f>SUM(J260:M260)</f>
        <v>8</v>
      </c>
      <c r="O260" s="39">
        <v>1</v>
      </c>
      <c r="P260" s="33">
        <f>N260/O260</f>
        <v>8</v>
      </c>
      <c r="Q260" s="37">
        <f>(P260-I260)*O260</f>
        <v>-4.6</v>
      </c>
    </row>
    <row r="261" spans="1:17" ht="16.5" thickBot="1">
      <c r="A261" s="24">
        <v>24</v>
      </c>
      <c r="B261" s="24">
        <v>254</v>
      </c>
      <c r="C261" s="6" t="s">
        <v>169</v>
      </c>
      <c r="D261" s="5" t="s">
        <v>342</v>
      </c>
      <c r="E261" s="5">
        <v>40</v>
      </c>
      <c r="F261" s="5" t="s">
        <v>73</v>
      </c>
      <c r="G261" s="5">
        <v>4</v>
      </c>
      <c r="H261" s="40" t="s">
        <v>10</v>
      </c>
      <c r="I261" s="42">
        <v>5.6</v>
      </c>
      <c r="J261" s="41">
        <v>6</v>
      </c>
      <c r="K261" s="5">
        <v>0</v>
      </c>
      <c r="L261" s="5">
        <v>0</v>
      </c>
      <c r="M261" s="5" t="s">
        <v>372</v>
      </c>
      <c r="N261" s="38">
        <f>SUM(J261:M261)</f>
        <v>6</v>
      </c>
      <c r="O261" s="39">
        <v>3</v>
      </c>
      <c r="P261" s="33">
        <f>N261/O261</f>
        <v>2</v>
      </c>
      <c r="Q261" s="37">
        <f>(P261-I261)*O261</f>
        <v>-10.799999999999999</v>
      </c>
    </row>
    <row r="262" spans="1:17" ht="16.5" thickBot="1">
      <c r="A262" s="24">
        <v>24</v>
      </c>
      <c r="B262" s="24">
        <v>257</v>
      </c>
      <c r="C262" s="6" t="s">
        <v>166</v>
      </c>
      <c r="D262" s="5" t="s">
        <v>186</v>
      </c>
      <c r="E262" s="5">
        <v>31</v>
      </c>
      <c r="F262" s="5" t="s">
        <v>48</v>
      </c>
      <c r="G262" s="5">
        <v>3</v>
      </c>
      <c r="H262" s="40" t="s">
        <v>10</v>
      </c>
      <c r="I262" s="42">
        <v>6</v>
      </c>
      <c r="J262" s="41">
        <v>2</v>
      </c>
      <c r="K262" s="5">
        <v>1</v>
      </c>
      <c r="L262" s="5" t="s">
        <v>372</v>
      </c>
      <c r="M262" s="5" t="s">
        <v>372</v>
      </c>
      <c r="N262" s="38">
        <f>SUM(J262:M262)</f>
        <v>3</v>
      </c>
      <c r="O262" s="39">
        <v>2</v>
      </c>
      <c r="P262" s="33">
        <f>N262/O262</f>
        <v>1.5</v>
      </c>
      <c r="Q262" s="37">
        <f>(P262-I262)*O262</f>
        <v>-9</v>
      </c>
    </row>
    <row r="263" spans="1:17" ht="16.5" thickBot="1">
      <c r="A263" s="24">
        <v>24</v>
      </c>
      <c r="B263" s="24">
        <v>262</v>
      </c>
      <c r="C263" s="6" t="s">
        <v>161</v>
      </c>
      <c r="D263" s="5" t="s">
        <v>221</v>
      </c>
      <c r="E263" s="5">
        <v>3</v>
      </c>
      <c r="F263" s="5" t="s">
        <v>222</v>
      </c>
      <c r="G263" s="5">
        <v>16</v>
      </c>
      <c r="H263" s="40" t="s">
        <v>8</v>
      </c>
      <c r="I263" s="42">
        <v>13.7</v>
      </c>
      <c r="J263" s="41">
        <v>2</v>
      </c>
      <c r="K263" s="5" t="s">
        <v>372</v>
      </c>
      <c r="L263" s="5" t="s">
        <v>372</v>
      </c>
      <c r="M263" s="5" t="s">
        <v>372</v>
      </c>
      <c r="N263" s="38">
        <f>SUM(J263:M263)</f>
        <v>2</v>
      </c>
      <c r="O263" s="39">
        <v>1</v>
      </c>
      <c r="P263" s="33">
        <f>N263/O263</f>
        <v>2</v>
      </c>
      <c r="Q263" s="37">
        <f>(P263-I263)*O263</f>
        <v>-11.7</v>
      </c>
    </row>
    <row r="264" spans="1:17" ht="16.5" thickBot="1">
      <c r="A264" s="24">
        <v>24</v>
      </c>
      <c r="B264" s="24">
        <v>259</v>
      </c>
      <c r="C264" s="6" t="s">
        <v>164</v>
      </c>
      <c r="D264" s="5" t="s">
        <v>310</v>
      </c>
      <c r="E264" s="5">
        <v>2</v>
      </c>
      <c r="F264" s="5" t="s">
        <v>194</v>
      </c>
      <c r="G264" s="5">
        <v>5</v>
      </c>
      <c r="H264" s="40" t="s">
        <v>16</v>
      </c>
      <c r="I264" s="42">
        <v>7.9</v>
      </c>
      <c r="J264" s="41">
        <v>2</v>
      </c>
      <c r="K264" s="5">
        <v>0</v>
      </c>
      <c r="L264" s="5" t="s">
        <v>372</v>
      </c>
      <c r="M264" s="5" t="s">
        <v>372</v>
      </c>
      <c r="N264" s="38">
        <f>SUM(J264:M264)</f>
        <v>2</v>
      </c>
      <c r="O264" s="39">
        <v>2</v>
      </c>
      <c r="P264" s="33">
        <f>N264/O264</f>
        <v>1</v>
      </c>
      <c r="Q264" s="37">
        <f>(P264-I264)*O264</f>
        <v>-13.8</v>
      </c>
    </row>
    <row r="265" spans="1:17" ht="16.5" thickBot="1">
      <c r="A265" s="24">
        <v>24</v>
      </c>
      <c r="B265" s="24">
        <v>256</v>
      </c>
      <c r="C265" s="6" t="s">
        <v>167</v>
      </c>
      <c r="D265" s="5" t="s">
        <v>92</v>
      </c>
      <c r="E265" s="5">
        <v>5</v>
      </c>
      <c r="F265" s="5" t="s">
        <v>13</v>
      </c>
      <c r="G265" s="5">
        <v>9</v>
      </c>
      <c r="H265" s="40" t="s">
        <v>9</v>
      </c>
      <c r="I265" s="42">
        <v>8.8</v>
      </c>
      <c r="J265" s="41">
        <v>0</v>
      </c>
      <c r="K265" s="5">
        <v>0</v>
      </c>
      <c r="L265" s="5" t="s">
        <v>372</v>
      </c>
      <c r="M265" s="5" t="s">
        <v>372</v>
      </c>
      <c r="N265" s="38">
        <f>SUM(J265:M265)</f>
        <v>0</v>
      </c>
      <c r="O265" s="39">
        <v>2</v>
      </c>
      <c r="P265" s="33">
        <f>N265/O265</f>
        <v>0</v>
      </c>
      <c r="Q265" s="37">
        <f>(P265-I265)*O265</f>
        <v>-17.6</v>
      </c>
    </row>
    <row r="266" spans="1:17" ht="16.5" thickBot="1">
      <c r="A266" s="24">
        <v>24</v>
      </c>
      <c r="B266" s="24">
        <v>258</v>
      </c>
      <c r="C266" s="6" t="s">
        <v>165</v>
      </c>
      <c r="D266" s="5" t="s">
        <v>338</v>
      </c>
      <c r="E266" s="5">
        <v>15</v>
      </c>
      <c r="F266" s="5" t="s">
        <v>60</v>
      </c>
      <c r="G266" s="5">
        <v>5</v>
      </c>
      <c r="H266" s="40" t="s">
        <v>8</v>
      </c>
      <c r="I266" s="42">
        <v>5.9</v>
      </c>
      <c r="J266" s="41">
        <v>0</v>
      </c>
      <c r="K266" s="5" t="s">
        <v>372</v>
      </c>
      <c r="L266" s="5" t="s">
        <v>372</v>
      </c>
      <c r="M266" s="5" t="s">
        <v>372</v>
      </c>
      <c r="N266" s="38">
        <f>SUM(J266:M266)</f>
        <v>0</v>
      </c>
      <c r="O266" s="39">
        <v>1</v>
      </c>
      <c r="P266" s="33">
        <f>N266/O266</f>
        <v>0</v>
      </c>
      <c r="Q266" s="37">
        <f>(P266-I266)*O266</f>
        <v>-5.9</v>
      </c>
    </row>
    <row r="267" spans="1:17" ht="16.5" thickBot="1">
      <c r="A267" s="24">
        <v>25</v>
      </c>
      <c r="B267" s="24">
        <v>269</v>
      </c>
      <c r="C267" s="6" t="s">
        <v>163</v>
      </c>
      <c r="D267" s="5" t="s">
        <v>259</v>
      </c>
      <c r="E267" s="5">
        <v>4</v>
      </c>
      <c r="F267" s="5" t="s">
        <v>260</v>
      </c>
      <c r="G267" s="5">
        <v>12</v>
      </c>
      <c r="H267" s="40" t="s">
        <v>9</v>
      </c>
      <c r="I267" s="42">
        <v>9.7</v>
      </c>
      <c r="J267" s="41">
        <v>9</v>
      </c>
      <c r="K267" s="5">
        <v>10</v>
      </c>
      <c r="L267" s="5" t="s">
        <v>372</v>
      </c>
      <c r="M267" s="5" t="s">
        <v>372</v>
      </c>
      <c r="N267" s="38">
        <f>SUM(J267:M267)</f>
        <v>19</v>
      </c>
      <c r="O267" s="39">
        <v>2</v>
      </c>
      <c r="P267" s="33">
        <f>N267/O267</f>
        <v>9.5</v>
      </c>
      <c r="Q267" s="37">
        <f>(P267-I267)*O267</f>
        <v>-0.3999999999999986</v>
      </c>
    </row>
    <row r="268" spans="1:17" ht="16.5" thickBot="1">
      <c r="A268" s="24">
        <v>25</v>
      </c>
      <c r="B268" s="24">
        <v>268</v>
      </c>
      <c r="C268" s="6" t="s">
        <v>162</v>
      </c>
      <c r="D268" s="5" t="s">
        <v>290</v>
      </c>
      <c r="E268" s="5">
        <v>44</v>
      </c>
      <c r="F268" s="5" t="s">
        <v>242</v>
      </c>
      <c r="G268" s="5">
        <v>8</v>
      </c>
      <c r="H268" s="40" t="s">
        <v>16</v>
      </c>
      <c r="I268" s="42">
        <v>4.9</v>
      </c>
      <c r="J268" s="41">
        <v>0</v>
      </c>
      <c r="K268" s="5">
        <v>3</v>
      </c>
      <c r="L268" s="5">
        <v>15</v>
      </c>
      <c r="M268" s="5"/>
      <c r="N268" s="38">
        <f>SUM(J268:M268)</f>
        <v>18</v>
      </c>
      <c r="O268" s="39">
        <v>3</v>
      </c>
      <c r="P268" s="33">
        <f>N268/O268</f>
        <v>6</v>
      </c>
      <c r="Q268" s="37">
        <f>(P268-I268)*O268</f>
        <v>3.299999999999999</v>
      </c>
    </row>
    <row r="269" spans="1:17" ht="16.5" thickBot="1">
      <c r="A269" s="24">
        <v>25</v>
      </c>
      <c r="B269" s="24">
        <v>270</v>
      </c>
      <c r="C269" s="6" t="s">
        <v>164</v>
      </c>
      <c r="D269" s="5" t="s">
        <v>266</v>
      </c>
      <c r="E269" s="5">
        <v>31</v>
      </c>
      <c r="F269" s="5" t="s">
        <v>191</v>
      </c>
      <c r="G269" s="5">
        <v>10</v>
      </c>
      <c r="H269" s="40" t="s">
        <v>16</v>
      </c>
      <c r="I269" s="42">
        <v>7.3</v>
      </c>
      <c r="J269" s="41">
        <v>15</v>
      </c>
      <c r="K269" s="5" t="s">
        <v>372</v>
      </c>
      <c r="L269" s="5" t="s">
        <v>372</v>
      </c>
      <c r="M269" s="5" t="s">
        <v>372</v>
      </c>
      <c r="N269" s="38">
        <f>SUM(J269:M269)</f>
        <v>15</v>
      </c>
      <c r="O269" s="39">
        <v>1</v>
      </c>
      <c r="P269" s="33">
        <f>N269/O269</f>
        <v>15</v>
      </c>
      <c r="Q269" s="37">
        <f>(P269-I269)*O269</f>
        <v>7.7</v>
      </c>
    </row>
    <row r="270" spans="1:17" ht="16.5" thickBot="1">
      <c r="A270" s="24">
        <v>25</v>
      </c>
      <c r="B270" s="24">
        <v>272</v>
      </c>
      <c r="C270" s="6" t="s">
        <v>166</v>
      </c>
      <c r="D270" s="5" t="s">
        <v>267</v>
      </c>
      <c r="E270" s="5">
        <v>0</v>
      </c>
      <c r="F270" s="5" t="s">
        <v>222</v>
      </c>
      <c r="G270" s="5">
        <v>16</v>
      </c>
      <c r="H270" s="40" t="s">
        <v>8</v>
      </c>
      <c r="I270" s="42">
        <v>14.5</v>
      </c>
      <c r="J270" s="41">
        <v>13</v>
      </c>
      <c r="K270" s="5" t="s">
        <v>372</v>
      </c>
      <c r="L270" s="5" t="s">
        <v>372</v>
      </c>
      <c r="M270" s="5" t="s">
        <v>372</v>
      </c>
      <c r="N270" s="38">
        <f>SUM(J270:M270)</f>
        <v>13</v>
      </c>
      <c r="O270" s="39">
        <v>1</v>
      </c>
      <c r="P270" s="33">
        <f>N270/O270</f>
        <v>13</v>
      </c>
      <c r="Q270" s="37">
        <f>(P270-I270)*O270</f>
        <v>-1.5</v>
      </c>
    </row>
    <row r="271" spans="1:17" ht="16.5" thickBot="1">
      <c r="A271" s="24">
        <v>25</v>
      </c>
      <c r="B271" s="24">
        <v>274</v>
      </c>
      <c r="C271" s="6" t="s">
        <v>168</v>
      </c>
      <c r="D271" s="5" t="s">
        <v>252</v>
      </c>
      <c r="E271" s="5">
        <v>1</v>
      </c>
      <c r="F271" s="5" t="s">
        <v>227</v>
      </c>
      <c r="G271" s="5">
        <v>6</v>
      </c>
      <c r="H271" s="40" t="s">
        <v>16</v>
      </c>
      <c r="I271" s="42">
        <v>8.1</v>
      </c>
      <c r="J271" s="41">
        <v>12</v>
      </c>
      <c r="K271" s="5" t="s">
        <v>372</v>
      </c>
      <c r="L271" s="5" t="s">
        <v>372</v>
      </c>
      <c r="M271" s="5" t="s">
        <v>372</v>
      </c>
      <c r="N271" s="38">
        <f>SUM(J271:M271)</f>
        <v>12</v>
      </c>
      <c r="O271" s="39">
        <v>1</v>
      </c>
      <c r="P271" s="33">
        <f>N271/O271</f>
        <v>12</v>
      </c>
      <c r="Q271" s="37">
        <f>(P271-I271)*O271</f>
        <v>3.9000000000000004</v>
      </c>
    </row>
    <row r="272" spans="1:17" ht="16.5" thickBot="1">
      <c r="A272" s="24">
        <v>25</v>
      </c>
      <c r="B272" s="24">
        <v>271</v>
      </c>
      <c r="C272" s="6" t="s">
        <v>165</v>
      </c>
      <c r="D272" s="5" t="s">
        <v>269</v>
      </c>
      <c r="E272" s="5">
        <v>2</v>
      </c>
      <c r="F272" s="5" t="s">
        <v>227</v>
      </c>
      <c r="G272" s="5">
        <v>6</v>
      </c>
      <c r="H272" s="40" t="s">
        <v>16</v>
      </c>
      <c r="I272" s="42">
        <v>9.4</v>
      </c>
      <c r="J272" s="41">
        <v>10</v>
      </c>
      <c r="K272" s="5" t="s">
        <v>372</v>
      </c>
      <c r="L272" s="5" t="s">
        <v>372</v>
      </c>
      <c r="M272" s="5" t="s">
        <v>372</v>
      </c>
      <c r="N272" s="38">
        <f>SUM(J272:M272)</f>
        <v>10</v>
      </c>
      <c r="O272" s="39">
        <v>1</v>
      </c>
      <c r="P272" s="33">
        <f>N272/O272</f>
        <v>10</v>
      </c>
      <c r="Q272" s="37">
        <f>(P272-I272)*O272</f>
        <v>0.5999999999999996</v>
      </c>
    </row>
    <row r="273" spans="1:17" ht="16.5" thickBot="1">
      <c r="A273" s="24">
        <v>25</v>
      </c>
      <c r="B273" s="24">
        <v>265</v>
      </c>
      <c r="C273" s="7" t="s">
        <v>159</v>
      </c>
      <c r="D273" s="5" t="s">
        <v>312</v>
      </c>
      <c r="E273" s="5">
        <v>22</v>
      </c>
      <c r="F273" s="5" t="s">
        <v>184</v>
      </c>
      <c r="G273" s="5">
        <v>9</v>
      </c>
      <c r="H273" s="40" t="s">
        <v>8</v>
      </c>
      <c r="I273" s="42">
        <v>8.3</v>
      </c>
      <c r="J273" s="41">
        <v>7</v>
      </c>
      <c r="K273" s="5" t="s">
        <v>372</v>
      </c>
      <c r="L273" s="5" t="s">
        <v>372</v>
      </c>
      <c r="M273" s="5" t="s">
        <v>372</v>
      </c>
      <c r="N273" s="38">
        <f>SUM(J273:M273)</f>
        <v>7</v>
      </c>
      <c r="O273" s="39">
        <v>1</v>
      </c>
      <c r="P273" s="33">
        <f>N273/O273</f>
        <v>7</v>
      </c>
      <c r="Q273" s="37">
        <f>(P273-I273)*O273</f>
        <v>-1.3000000000000007</v>
      </c>
    </row>
    <row r="274" spans="1:17" ht="16.5" thickBot="1">
      <c r="A274" s="24">
        <v>25</v>
      </c>
      <c r="B274" s="24">
        <v>273</v>
      </c>
      <c r="C274" s="6" t="s">
        <v>167</v>
      </c>
      <c r="D274" s="5" t="s">
        <v>355</v>
      </c>
      <c r="E274" s="5">
        <v>2</v>
      </c>
      <c r="F274" s="5" t="s">
        <v>234</v>
      </c>
      <c r="G274" s="5">
        <v>15</v>
      </c>
      <c r="H274" s="40" t="s">
        <v>9</v>
      </c>
      <c r="I274" s="42">
        <v>13.2</v>
      </c>
      <c r="J274" s="41">
        <v>4</v>
      </c>
      <c r="K274" s="5" t="s">
        <v>372</v>
      </c>
      <c r="L274" s="5" t="s">
        <v>372</v>
      </c>
      <c r="M274" s="5" t="s">
        <v>372</v>
      </c>
      <c r="N274" s="38">
        <f>SUM(J274:M274)</f>
        <v>4</v>
      </c>
      <c r="O274" s="39">
        <v>1</v>
      </c>
      <c r="P274" s="33">
        <f>N274/O274</f>
        <v>4</v>
      </c>
      <c r="Q274" s="37">
        <f>(P274-I274)*O274</f>
        <v>-9.2</v>
      </c>
    </row>
    <row r="275" spans="1:17" ht="16.5" thickBot="1">
      <c r="A275" s="24">
        <v>25</v>
      </c>
      <c r="B275" s="24">
        <v>267</v>
      </c>
      <c r="C275" s="6" t="s">
        <v>161</v>
      </c>
      <c r="D275" s="5" t="s">
        <v>212</v>
      </c>
      <c r="E275" s="5">
        <v>0</v>
      </c>
      <c r="F275" s="5" t="s">
        <v>43</v>
      </c>
      <c r="G275" s="5">
        <v>6</v>
      </c>
      <c r="H275" s="40" t="s">
        <v>8</v>
      </c>
      <c r="I275" s="42">
        <v>5.2</v>
      </c>
      <c r="J275" s="41">
        <v>0</v>
      </c>
      <c r="K275" s="5">
        <v>2</v>
      </c>
      <c r="L275" s="5" t="s">
        <v>372</v>
      </c>
      <c r="M275" s="5" t="s">
        <v>372</v>
      </c>
      <c r="N275" s="38">
        <f>SUM(J275:M275)</f>
        <v>2</v>
      </c>
      <c r="O275" s="39">
        <v>2</v>
      </c>
      <c r="P275" s="33">
        <f>N275/O275</f>
        <v>1</v>
      </c>
      <c r="Q275" s="37">
        <f>(P275-I275)*O275</f>
        <v>-8.4</v>
      </c>
    </row>
    <row r="276" spans="1:17" ht="16.5" thickBot="1">
      <c r="A276" s="24">
        <v>25</v>
      </c>
      <c r="B276" s="24">
        <v>266</v>
      </c>
      <c r="C276" s="6" t="s">
        <v>160</v>
      </c>
      <c r="D276" s="5" t="s">
        <v>256</v>
      </c>
      <c r="E276" s="5">
        <v>4</v>
      </c>
      <c r="F276" s="5" t="s">
        <v>197</v>
      </c>
      <c r="G276" s="5">
        <v>11</v>
      </c>
      <c r="H276" s="40" t="s">
        <v>8</v>
      </c>
      <c r="I276" s="42">
        <v>8</v>
      </c>
      <c r="J276" s="41">
        <v>2</v>
      </c>
      <c r="K276" s="5" t="s">
        <v>372</v>
      </c>
      <c r="L276" s="5" t="s">
        <v>372</v>
      </c>
      <c r="M276" s="5" t="s">
        <v>372</v>
      </c>
      <c r="N276" s="38">
        <f>SUM(J276:M276)</f>
        <v>2</v>
      </c>
      <c r="O276" s="39">
        <v>1</v>
      </c>
      <c r="P276" s="33">
        <f>N276/O276</f>
        <v>2</v>
      </c>
      <c r="Q276" s="37">
        <f>(P276-I276)*O276</f>
        <v>-6</v>
      </c>
    </row>
    <row r="277" spans="1:17" ht="16.5" thickBot="1">
      <c r="A277" s="24">
        <v>25</v>
      </c>
      <c r="B277" s="24">
        <v>275</v>
      </c>
      <c r="C277" s="6" t="s">
        <v>169</v>
      </c>
      <c r="D277" s="5" t="s">
        <v>53</v>
      </c>
      <c r="E277" s="5">
        <v>32</v>
      </c>
      <c r="F277" s="5" t="s">
        <v>50</v>
      </c>
      <c r="G277" s="5">
        <v>3</v>
      </c>
      <c r="H277" s="40" t="s">
        <v>9</v>
      </c>
      <c r="I277" s="42">
        <v>4.3</v>
      </c>
      <c r="J277" s="41">
        <v>0</v>
      </c>
      <c r="K277" s="5">
        <v>0</v>
      </c>
      <c r="L277" s="5" t="s">
        <v>372</v>
      </c>
      <c r="M277" s="5" t="s">
        <v>372</v>
      </c>
      <c r="N277" s="38">
        <f>SUM(J277:M277)</f>
        <v>0</v>
      </c>
      <c r="O277" s="39">
        <v>2</v>
      </c>
      <c r="P277" s="33">
        <f>N277/O277</f>
        <v>0</v>
      </c>
      <c r="Q277" s="37">
        <f>(P277-I277)*O277</f>
        <v>-8.6</v>
      </c>
    </row>
    <row r="278" spans="1:17" ht="16.5" thickBot="1">
      <c r="A278" s="24">
        <v>26</v>
      </c>
      <c r="B278" s="24">
        <v>284</v>
      </c>
      <c r="C278" s="6" t="s">
        <v>161</v>
      </c>
      <c r="D278" s="5" t="s">
        <v>325</v>
      </c>
      <c r="E278" s="5">
        <v>23</v>
      </c>
      <c r="F278" s="5" t="s">
        <v>180</v>
      </c>
      <c r="G278" s="5">
        <v>1</v>
      </c>
      <c r="H278" s="40" t="s">
        <v>8</v>
      </c>
      <c r="I278" s="42">
        <v>5.1</v>
      </c>
      <c r="J278" s="41">
        <v>12</v>
      </c>
      <c r="K278" s="5">
        <v>8</v>
      </c>
      <c r="L278" s="5">
        <v>7</v>
      </c>
      <c r="M278" s="5" t="s">
        <v>372</v>
      </c>
      <c r="N278" s="38">
        <f>SUM(J278:M278)</f>
        <v>27</v>
      </c>
      <c r="O278" s="39">
        <v>3</v>
      </c>
      <c r="P278" s="33">
        <f>N278/O278</f>
        <v>9</v>
      </c>
      <c r="Q278" s="37">
        <f>(P278-I278)*O278</f>
        <v>11.700000000000001</v>
      </c>
    </row>
    <row r="279" spans="1:17" ht="16.5" thickBot="1">
      <c r="A279" s="24">
        <v>26</v>
      </c>
      <c r="B279" s="24">
        <v>278</v>
      </c>
      <c r="C279" s="6" t="s">
        <v>167</v>
      </c>
      <c r="D279" s="5" t="s">
        <v>243</v>
      </c>
      <c r="E279" s="5">
        <v>10</v>
      </c>
      <c r="F279" s="5" t="s">
        <v>46</v>
      </c>
      <c r="G279" s="5">
        <v>12</v>
      </c>
      <c r="H279" s="40" t="s">
        <v>8</v>
      </c>
      <c r="I279" s="42">
        <v>9.3</v>
      </c>
      <c r="J279" s="41">
        <v>9</v>
      </c>
      <c r="K279" s="5">
        <v>12</v>
      </c>
      <c r="L279" s="5" t="s">
        <v>372</v>
      </c>
      <c r="M279" s="5" t="s">
        <v>372</v>
      </c>
      <c r="N279" s="38">
        <f>SUM(J279:M279)</f>
        <v>21</v>
      </c>
      <c r="O279" s="39">
        <v>2</v>
      </c>
      <c r="P279" s="33">
        <f>N279/O279</f>
        <v>10.5</v>
      </c>
      <c r="Q279" s="37">
        <f>(P279-I279)*O279</f>
        <v>2.3999999999999986</v>
      </c>
    </row>
    <row r="280" spans="1:17" ht="16.5" thickBot="1">
      <c r="A280" s="24">
        <v>26</v>
      </c>
      <c r="B280" s="24">
        <v>279</v>
      </c>
      <c r="C280" s="6" t="s">
        <v>166</v>
      </c>
      <c r="D280" s="5" t="s">
        <v>33</v>
      </c>
      <c r="E280" s="5">
        <v>2</v>
      </c>
      <c r="F280" s="5" t="s">
        <v>185</v>
      </c>
      <c r="G280" s="5">
        <v>13</v>
      </c>
      <c r="H280" s="40" t="s">
        <v>10</v>
      </c>
      <c r="I280" s="42">
        <v>9.9</v>
      </c>
      <c r="J280" s="41">
        <v>14</v>
      </c>
      <c r="K280" s="5" t="s">
        <v>372</v>
      </c>
      <c r="L280" s="5" t="s">
        <v>372</v>
      </c>
      <c r="M280" s="5" t="s">
        <v>372</v>
      </c>
      <c r="N280" s="38">
        <f>SUM(J280:M280)</f>
        <v>14</v>
      </c>
      <c r="O280" s="39">
        <v>1</v>
      </c>
      <c r="P280" s="33">
        <f>N280/O280</f>
        <v>14</v>
      </c>
      <c r="Q280" s="37">
        <f>(P280-I280)*O280</f>
        <v>4.1</v>
      </c>
    </row>
    <row r="281" spans="1:17" ht="16.5" thickBot="1">
      <c r="A281" s="24">
        <v>26</v>
      </c>
      <c r="B281" s="24">
        <v>276</v>
      </c>
      <c r="C281" s="6" t="s">
        <v>169</v>
      </c>
      <c r="D281" s="5" t="s">
        <v>112</v>
      </c>
      <c r="E281" s="5">
        <v>15</v>
      </c>
      <c r="F281" s="5" t="s">
        <v>185</v>
      </c>
      <c r="G281" s="5">
        <v>13</v>
      </c>
      <c r="H281" s="40" t="s">
        <v>10</v>
      </c>
      <c r="I281" s="42">
        <v>11.1</v>
      </c>
      <c r="J281" s="41">
        <v>12</v>
      </c>
      <c r="K281" s="5" t="s">
        <v>372</v>
      </c>
      <c r="L281" s="5" t="s">
        <v>372</v>
      </c>
      <c r="M281" s="5" t="s">
        <v>372</v>
      </c>
      <c r="N281" s="38">
        <f>SUM(J281:M281)</f>
        <v>12</v>
      </c>
      <c r="O281" s="39">
        <v>1</v>
      </c>
      <c r="P281" s="33">
        <f>N281/O281</f>
        <v>12</v>
      </c>
      <c r="Q281" s="37">
        <f>(P281-I281)*O281</f>
        <v>0.9000000000000004</v>
      </c>
    </row>
    <row r="282" spans="1:17" ht="16.5" thickBot="1">
      <c r="A282" s="24">
        <v>26</v>
      </c>
      <c r="B282" s="24">
        <v>281</v>
      </c>
      <c r="C282" s="6" t="s">
        <v>164</v>
      </c>
      <c r="D282" s="5" t="s">
        <v>177</v>
      </c>
      <c r="E282" s="5">
        <v>31</v>
      </c>
      <c r="F282" s="5" t="s">
        <v>178</v>
      </c>
      <c r="G282" s="5">
        <v>13</v>
      </c>
      <c r="H282" s="40" t="s">
        <v>16</v>
      </c>
      <c r="I282" s="42">
        <v>12.4</v>
      </c>
      <c r="J282" s="41">
        <v>10</v>
      </c>
      <c r="K282" s="5" t="s">
        <v>372</v>
      </c>
      <c r="L282" s="5" t="s">
        <v>372</v>
      </c>
      <c r="M282" s="5" t="s">
        <v>372</v>
      </c>
      <c r="N282" s="38">
        <f>SUM(J282:M282)</f>
        <v>10</v>
      </c>
      <c r="O282" s="39">
        <v>1</v>
      </c>
      <c r="P282" s="33">
        <f>N282/O282</f>
        <v>10</v>
      </c>
      <c r="Q282" s="37">
        <f>(P282-I282)*O282</f>
        <v>-2.4000000000000004</v>
      </c>
    </row>
    <row r="283" spans="1:17" ht="16.5" thickBot="1">
      <c r="A283" s="24">
        <v>26</v>
      </c>
      <c r="B283" s="24">
        <v>277</v>
      </c>
      <c r="C283" s="6" t="s">
        <v>168</v>
      </c>
      <c r="D283" s="5" t="s">
        <v>344</v>
      </c>
      <c r="E283" s="5">
        <v>1</v>
      </c>
      <c r="F283" s="5" t="s">
        <v>253</v>
      </c>
      <c r="G283" s="5">
        <v>13</v>
      </c>
      <c r="H283" s="40" t="s">
        <v>9</v>
      </c>
      <c r="I283" s="42">
        <v>12.1</v>
      </c>
      <c r="J283" s="41">
        <v>9</v>
      </c>
      <c r="K283" s="5" t="s">
        <v>372</v>
      </c>
      <c r="L283" s="5" t="s">
        <v>372</v>
      </c>
      <c r="M283" s="5" t="s">
        <v>372</v>
      </c>
      <c r="N283" s="38">
        <f>SUM(J283:M283)</f>
        <v>9</v>
      </c>
      <c r="O283" s="39">
        <v>1</v>
      </c>
      <c r="P283" s="33">
        <f>N283/O283</f>
        <v>9</v>
      </c>
      <c r="Q283" s="37">
        <f>(P283-I283)*O283</f>
        <v>-3.0999999999999996</v>
      </c>
    </row>
    <row r="284" spans="1:17" ht="16.5" thickBot="1">
      <c r="A284" s="24">
        <v>26</v>
      </c>
      <c r="B284" s="24">
        <v>282</v>
      </c>
      <c r="C284" s="6" t="s">
        <v>163</v>
      </c>
      <c r="D284" s="5" t="s">
        <v>371</v>
      </c>
      <c r="E284" s="5">
        <v>44</v>
      </c>
      <c r="F284" s="5" t="s">
        <v>30</v>
      </c>
      <c r="G284" s="5">
        <v>4</v>
      </c>
      <c r="H284" s="40" t="s">
        <v>16</v>
      </c>
      <c r="I284" s="42">
        <v>2.9</v>
      </c>
      <c r="J284" s="41">
        <v>6</v>
      </c>
      <c r="K284" s="5">
        <v>2</v>
      </c>
      <c r="L284" s="5">
        <v>0</v>
      </c>
      <c r="M284" s="5" t="s">
        <v>372</v>
      </c>
      <c r="N284" s="38">
        <f>SUM(J284:M284)</f>
        <v>8</v>
      </c>
      <c r="O284" s="39">
        <v>3</v>
      </c>
      <c r="P284" s="33">
        <f>N284/O284</f>
        <v>2.6666666666666665</v>
      </c>
      <c r="Q284" s="37">
        <f>(P284-I284)*O284</f>
        <v>-0.7000000000000002</v>
      </c>
    </row>
    <row r="285" spans="1:17" ht="16.5" thickBot="1">
      <c r="A285" s="24">
        <v>26</v>
      </c>
      <c r="B285" s="24">
        <v>283</v>
      </c>
      <c r="C285" s="6" t="s">
        <v>162</v>
      </c>
      <c r="D285" s="5" t="s">
        <v>304</v>
      </c>
      <c r="E285" s="5">
        <v>10</v>
      </c>
      <c r="F285" s="5" t="s">
        <v>20</v>
      </c>
      <c r="G285" s="5">
        <v>7</v>
      </c>
      <c r="H285" s="40" t="s">
        <v>10</v>
      </c>
      <c r="I285" s="42">
        <v>7.5</v>
      </c>
      <c r="J285" s="41">
        <v>6</v>
      </c>
      <c r="K285" s="5">
        <v>2</v>
      </c>
      <c r="L285" s="5" t="s">
        <v>372</v>
      </c>
      <c r="M285" s="5" t="s">
        <v>372</v>
      </c>
      <c r="N285" s="38">
        <f>SUM(J285:M285)</f>
        <v>8</v>
      </c>
      <c r="O285" s="39">
        <v>2</v>
      </c>
      <c r="P285" s="33">
        <f>N285/O285</f>
        <v>4</v>
      </c>
      <c r="Q285" s="37">
        <f>(P285-I285)*O285</f>
        <v>-7</v>
      </c>
    </row>
    <row r="286" spans="1:17" ht="16.5" thickBot="1">
      <c r="A286" s="24">
        <v>26</v>
      </c>
      <c r="B286" s="24">
        <v>280</v>
      </c>
      <c r="C286" s="6" t="s">
        <v>165</v>
      </c>
      <c r="D286" s="5" t="s">
        <v>172</v>
      </c>
      <c r="E286" s="5">
        <v>2</v>
      </c>
      <c r="F286" s="5" t="s">
        <v>44</v>
      </c>
      <c r="G286" s="5">
        <v>2</v>
      </c>
      <c r="H286" s="40" t="s">
        <v>16</v>
      </c>
      <c r="I286" s="42">
        <v>3.5</v>
      </c>
      <c r="J286" s="41">
        <v>0</v>
      </c>
      <c r="K286" s="5">
        <v>5</v>
      </c>
      <c r="L286" s="5">
        <v>2</v>
      </c>
      <c r="M286" s="5"/>
      <c r="N286" s="38">
        <f>SUM(J286:M286)</f>
        <v>7</v>
      </c>
      <c r="O286" s="39">
        <v>3</v>
      </c>
      <c r="P286" s="33">
        <f>N286/O286</f>
        <v>2.3333333333333335</v>
      </c>
      <c r="Q286" s="37">
        <f>(P286-I286)*O286</f>
        <v>-3.4999999999999996</v>
      </c>
    </row>
    <row r="287" spans="1:17" ht="16.5" thickBot="1">
      <c r="A287" s="24">
        <v>26</v>
      </c>
      <c r="B287" s="24">
        <v>286</v>
      </c>
      <c r="C287" s="6" t="s">
        <v>159</v>
      </c>
      <c r="D287" s="5" t="s">
        <v>152</v>
      </c>
      <c r="E287" s="5">
        <v>4</v>
      </c>
      <c r="F287" s="5" t="s">
        <v>218</v>
      </c>
      <c r="G287" s="5">
        <v>9</v>
      </c>
      <c r="H287" s="40" t="s">
        <v>10</v>
      </c>
      <c r="I287" s="42">
        <v>6.4</v>
      </c>
      <c r="J287" s="41">
        <v>5</v>
      </c>
      <c r="K287" s="5" t="s">
        <v>372</v>
      </c>
      <c r="L287" s="5" t="s">
        <v>372</v>
      </c>
      <c r="M287" s="5" t="s">
        <v>372</v>
      </c>
      <c r="N287" s="38">
        <f>SUM(J287:M287)</f>
        <v>5</v>
      </c>
      <c r="O287" s="39">
        <v>1</v>
      </c>
      <c r="P287" s="33">
        <f>N287/O287</f>
        <v>5</v>
      </c>
      <c r="Q287" s="37">
        <f>(P287-I287)*O287</f>
        <v>-1.4000000000000004</v>
      </c>
    </row>
    <row r="288" spans="1:17" ht="16.5" thickBot="1">
      <c r="A288" s="24">
        <v>26</v>
      </c>
      <c r="B288" s="24">
        <v>285</v>
      </c>
      <c r="C288" s="6" t="s">
        <v>160</v>
      </c>
      <c r="D288" s="5" t="s">
        <v>135</v>
      </c>
      <c r="E288" s="5">
        <v>55</v>
      </c>
      <c r="F288" s="5" t="s">
        <v>77</v>
      </c>
      <c r="G288" s="5">
        <v>9</v>
      </c>
      <c r="H288" s="40" t="s">
        <v>16</v>
      </c>
      <c r="I288" s="42">
        <v>8</v>
      </c>
      <c r="J288" s="41">
        <v>3</v>
      </c>
      <c r="K288" s="5" t="s">
        <v>372</v>
      </c>
      <c r="L288" s="5" t="s">
        <v>372</v>
      </c>
      <c r="M288" s="5" t="s">
        <v>372</v>
      </c>
      <c r="N288" s="38">
        <f>SUM(J288:M288)</f>
        <v>3</v>
      </c>
      <c r="O288" s="39">
        <v>1</v>
      </c>
      <c r="P288" s="33">
        <f>N288/O288</f>
        <v>3</v>
      </c>
      <c r="Q288" s="37">
        <f>(P288-I288)*O288</f>
        <v>-5</v>
      </c>
    </row>
    <row r="289" spans="3:17" ht="15">
      <c r="C289" s="4"/>
      <c r="D289" s="1"/>
      <c r="E289" s="1"/>
      <c r="F289" s="1"/>
      <c r="G289" s="1"/>
      <c r="H289" s="1"/>
      <c r="I289" s="2"/>
      <c r="N289" s="46">
        <f>SUM(N3:N288)</f>
        <v>5976</v>
      </c>
      <c r="Q289" s="3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289"/>
  <sheetViews>
    <sheetView tabSelected="1" defaultGridColor="0" colorId="22" workbookViewId="0" topLeftCell="A1">
      <selection activeCell="Q288" sqref="A3:Q288"/>
    </sheetView>
  </sheetViews>
  <sheetFormatPr defaultColWidth="8.7109375" defaultRowHeight="12.75"/>
  <cols>
    <col min="1" max="1" width="6.140625" style="0" customWidth="1"/>
    <col min="2" max="2" width="5.57421875" style="0" customWidth="1"/>
    <col min="3" max="3" width="12.8515625" style="4" customWidth="1"/>
    <col min="4" max="4" width="23.8515625" style="1" customWidth="1"/>
    <col min="5" max="5" width="6.421875" style="1" hidden="1" customWidth="1"/>
    <col min="6" max="6" width="21.28125" style="1" customWidth="1"/>
    <col min="7" max="7" width="4.421875" style="1" customWidth="1"/>
    <col min="8" max="8" width="5.8515625" style="1" customWidth="1"/>
    <col min="9" max="9" width="6.421875" style="2" customWidth="1"/>
    <col min="10" max="13" width="6.7109375" style="0" customWidth="1"/>
    <col min="14" max="16" width="5.57421875" style="0" customWidth="1"/>
    <col min="17" max="17" width="5.57421875" style="35" customWidth="1"/>
  </cols>
  <sheetData>
    <row r="1" spans="1:17" ht="15.75">
      <c r="A1" s="48" t="s">
        <v>389</v>
      </c>
      <c r="B1" s="48"/>
      <c r="C1" s="11"/>
      <c r="D1" s="11"/>
      <c r="E1" s="11"/>
      <c r="F1" s="11"/>
      <c r="G1" s="11"/>
      <c r="H1" s="11"/>
      <c r="I1" s="29"/>
      <c r="J1" s="12"/>
      <c r="K1" s="12"/>
      <c r="L1" s="12"/>
      <c r="M1" s="12"/>
      <c r="N1" s="12"/>
      <c r="O1" s="12"/>
      <c r="P1" s="30" t="s">
        <v>386</v>
      </c>
      <c r="Q1" s="34"/>
    </row>
    <row r="2" spans="1:17" ht="13.5" customHeight="1" thickBot="1">
      <c r="A2" s="31" t="s">
        <v>4</v>
      </c>
      <c r="B2" s="31" t="s">
        <v>1</v>
      </c>
      <c r="C2" s="31" t="s">
        <v>5</v>
      </c>
      <c r="D2" s="31" t="s">
        <v>6</v>
      </c>
      <c r="E2" s="31" t="s">
        <v>0</v>
      </c>
      <c r="F2" s="31" t="s">
        <v>3</v>
      </c>
      <c r="G2" s="31" t="s">
        <v>390</v>
      </c>
      <c r="H2" s="31" t="s">
        <v>7</v>
      </c>
      <c r="I2" s="32" t="s">
        <v>2</v>
      </c>
      <c r="J2" s="31" t="s">
        <v>373</v>
      </c>
      <c r="K2" s="31" t="s">
        <v>374</v>
      </c>
      <c r="L2" s="31" t="s">
        <v>384</v>
      </c>
      <c r="M2" s="31" t="s">
        <v>406</v>
      </c>
      <c r="N2" s="31" t="s">
        <v>375</v>
      </c>
      <c r="O2" s="31" t="s">
        <v>387</v>
      </c>
      <c r="P2" s="32" t="s">
        <v>2</v>
      </c>
      <c r="Q2" s="36" t="s">
        <v>388</v>
      </c>
    </row>
    <row r="3" spans="1:17" ht="19.5" customHeight="1" thickBot="1">
      <c r="A3" s="24">
        <v>2</v>
      </c>
      <c r="B3" s="24">
        <v>17</v>
      </c>
      <c r="C3" s="6" t="s">
        <v>164</v>
      </c>
      <c r="D3" s="5" t="s">
        <v>139</v>
      </c>
      <c r="E3" s="5">
        <v>2</v>
      </c>
      <c r="F3" s="5" t="s">
        <v>73</v>
      </c>
      <c r="G3" s="5">
        <v>4</v>
      </c>
      <c r="H3" s="40" t="s">
        <v>10</v>
      </c>
      <c r="I3" s="42">
        <v>16.9</v>
      </c>
      <c r="J3" s="41">
        <v>23</v>
      </c>
      <c r="K3" s="5">
        <v>30</v>
      </c>
      <c r="L3" s="5">
        <v>25</v>
      </c>
      <c r="M3" s="5" t="s">
        <v>372</v>
      </c>
      <c r="N3" s="38">
        <f>SUM(J3:M3)</f>
        <v>78</v>
      </c>
      <c r="O3" s="39">
        <v>3</v>
      </c>
      <c r="P3" s="33">
        <f>N3/O3</f>
        <v>26</v>
      </c>
      <c r="Q3" s="37">
        <f>(P3-I3)*O3</f>
        <v>27.300000000000004</v>
      </c>
    </row>
    <row r="4" spans="1:17" ht="19.5" customHeight="1" thickBot="1">
      <c r="A4" s="24">
        <v>1</v>
      </c>
      <c r="B4" s="24">
        <v>9</v>
      </c>
      <c r="C4" s="6" t="s">
        <v>167</v>
      </c>
      <c r="D4" s="5" t="s">
        <v>118</v>
      </c>
      <c r="E4" s="5">
        <v>5</v>
      </c>
      <c r="F4" s="5" t="s">
        <v>182</v>
      </c>
      <c r="G4" s="5">
        <v>4</v>
      </c>
      <c r="H4" s="40" t="s">
        <v>8</v>
      </c>
      <c r="I4" s="42">
        <v>16.1</v>
      </c>
      <c r="J4" s="41">
        <v>41</v>
      </c>
      <c r="K4" s="5">
        <v>12</v>
      </c>
      <c r="L4" s="5">
        <v>16</v>
      </c>
      <c r="M4" s="5"/>
      <c r="N4" s="38">
        <f>SUM(J4:M4)</f>
        <v>69</v>
      </c>
      <c r="O4" s="39">
        <v>3</v>
      </c>
      <c r="P4" s="33">
        <f>N4/O4</f>
        <v>23</v>
      </c>
      <c r="Q4" s="37">
        <f>(P4-I4)*O4</f>
        <v>20.699999999999996</v>
      </c>
    </row>
    <row r="5" spans="1:17" ht="19.5" customHeight="1" thickBot="1">
      <c r="A5" s="24">
        <v>7</v>
      </c>
      <c r="B5" s="24">
        <v>67</v>
      </c>
      <c r="C5" s="7" t="s">
        <v>159</v>
      </c>
      <c r="D5" s="5" t="s">
        <v>317</v>
      </c>
      <c r="E5" s="5">
        <v>13</v>
      </c>
      <c r="F5" s="5" t="s">
        <v>208</v>
      </c>
      <c r="G5" s="5">
        <v>7</v>
      </c>
      <c r="H5" s="40" t="s">
        <v>8</v>
      </c>
      <c r="I5" s="42">
        <v>17.8</v>
      </c>
      <c r="J5" s="41">
        <v>24</v>
      </c>
      <c r="K5" s="5">
        <v>25</v>
      </c>
      <c r="L5" s="5">
        <v>19</v>
      </c>
      <c r="M5" s="5"/>
      <c r="N5" s="38">
        <f>SUM(J5:M5)</f>
        <v>68</v>
      </c>
      <c r="O5" s="39">
        <v>3</v>
      </c>
      <c r="P5" s="33">
        <f>N5/O5</f>
        <v>22.666666666666668</v>
      </c>
      <c r="Q5" s="37">
        <f>(P5-I5)*O5</f>
        <v>14.600000000000001</v>
      </c>
    </row>
    <row r="6" spans="1:17" ht="19.5" customHeight="1" thickBot="1">
      <c r="A6" s="24">
        <v>4</v>
      </c>
      <c r="B6" s="24">
        <v>43</v>
      </c>
      <c r="C6" s="6" t="s">
        <v>160</v>
      </c>
      <c r="D6" s="5" t="s">
        <v>283</v>
      </c>
      <c r="E6" s="5">
        <v>22</v>
      </c>
      <c r="F6" s="5" t="s">
        <v>23</v>
      </c>
      <c r="G6" s="5">
        <v>3</v>
      </c>
      <c r="H6" s="40" t="s">
        <v>8</v>
      </c>
      <c r="I6" s="42">
        <v>10.4</v>
      </c>
      <c r="J6" s="41">
        <v>15</v>
      </c>
      <c r="K6" s="5">
        <v>14</v>
      </c>
      <c r="L6" s="5">
        <v>34</v>
      </c>
      <c r="M6" s="5" t="s">
        <v>372</v>
      </c>
      <c r="N6" s="38">
        <f>SUM(J6:M6)</f>
        <v>63</v>
      </c>
      <c r="O6" s="39">
        <v>3</v>
      </c>
      <c r="P6" s="33">
        <f>N6/O6</f>
        <v>21</v>
      </c>
      <c r="Q6" s="37">
        <f>(P6-I6)*O6</f>
        <v>31.799999999999997</v>
      </c>
    </row>
    <row r="7" spans="1:17" ht="19.5" customHeight="1" thickBot="1">
      <c r="A7" s="24">
        <v>4</v>
      </c>
      <c r="B7" s="24">
        <v>40</v>
      </c>
      <c r="C7" s="6" t="s">
        <v>163</v>
      </c>
      <c r="D7" s="5" t="s">
        <v>61</v>
      </c>
      <c r="E7" s="5">
        <v>22</v>
      </c>
      <c r="F7" s="5" t="s">
        <v>182</v>
      </c>
      <c r="G7" s="5">
        <v>4</v>
      </c>
      <c r="H7" s="40" t="s">
        <v>8</v>
      </c>
      <c r="I7" s="42">
        <v>9.7</v>
      </c>
      <c r="J7" s="41">
        <v>10</v>
      </c>
      <c r="K7" s="5">
        <v>26</v>
      </c>
      <c r="L7" s="5">
        <v>24</v>
      </c>
      <c r="M7" s="5"/>
      <c r="N7" s="38">
        <f>SUM(J7:M7)</f>
        <v>60</v>
      </c>
      <c r="O7" s="39">
        <v>3</v>
      </c>
      <c r="P7" s="33">
        <f>N7/O7</f>
        <v>20</v>
      </c>
      <c r="Q7" s="37">
        <f>(P7-I7)*O7</f>
        <v>30.900000000000002</v>
      </c>
    </row>
    <row r="8" spans="1:17" ht="19.5" customHeight="1" thickBot="1">
      <c r="A8" s="24">
        <v>19</v>
      </c>
      <c r="B8" s="24">
        <v>201</v>
      </c>
      <c r="C8" s="6" t="s">
        <v>161</v>
      </c>
      <c r="D8" s="5" t="s">
        <v>333</v>
      </c>
      <c r="E8" s="5">
        <v>1</v>
      </c>
      <c r="F8" s="5" t="s">
        <v>195</v>
      </c>
      <c r="G8" s="5">
        <v>11</v>
      </c>
      <c r="H8" s="40" t="s">
        <v>16</v>
      </c>
      <c r="I8" s="42">
        <v>9.5</v>
      </c>
      <c r="J8" s="41">
        <v>15</v>
      </c>
      <c r="K8" s="5">
        <v>26</v>
      </c>
      <c r="L8" s="5">
        <v>19</v>
      </c>
      <c r="M8" s="5" t="s">
        <v>372</v>
      </c>
      <c r="N8" s="38">
        <f>SUM(J8:M8)</f>
        <v>60</v>
      </c>
      <c r="O8" s="39">
        <v>3</v>
      </c>
      <c r="P8" s="33">
        <f>N8/O8</f>
        <v>20</v>
      </c>
      <c r="Q8" s="37">
        <f>(P8-I8)*O8</f>
        <v>31.5</v>
      </c>
    </row>
    <row r="9" spans="1:17" ht="19.5" customHeight="1" thickBot="1">
      <c r="A9" s="24">
        <v>6</v>
      </c>
      <c r="B9" s="24">
        <v>59</v>
      </c>
      <c r="C9" s="6" t="s">
        <v>166</v>
      </c>
      <c r="D9" s="5" t="s">
        <v>313</v>
      </c>
      <c r="E9" s="5">
        <v>52</v>
      </c>
      <c r="F9" s="5" t="s">
        <v>195</v>
      </c>
      <c r="G9" s="5">
        <v>11</v>
      </c>
      <c r="H9" s="40" t="s">
        <v>16</v>
      </c>
      <c r="I9" s="42">
        <v>18.8</v>
      </c>
      <c r="J9" s="41">
        <v>21</v>
      </c>
      <c r="K9" s="5">
        <v>14</v>
      </c>
      <c r="L9" s="5">
        <v>24</v>
      </c>
      <c r="M9" s="5" t="s">
        <v>372</v>
      </c>
      <c r="N9" s="38">
        <f>SUM(J9:M9)</f>
        <v>59</v>
      </c>
      <c r="O9" s="39">
        <v>3</v>
      </c>
      <c r="P9" s="33">
        <f>N9/O9</f>
        <v>19.666666666666668</v>
      </c>
      <c r="Q9" s="37">
        <f>(P9-I9)*O9</f>
        <v>2.6000000000000014</v>
      </c>
    </row>
    <row r="10" spans="1:17" ht="19.5" customHeight="1" thickBot="1">
      <c r="A10" s="24">
        <v>4</v>
      </c>
      <c r="B10" s="24">
        <v>41</v>
      </c>
      <c r="C10" s="6" t="s">
        <v>162</v>
      </c>
      <c r="D10" s="5" t="s">
        <v>11</v>
      </c>
      <c r="E10" s="5">
        <v>3</v>
      </c>
      <c r="F10" s="5" t="s">
        <v>12</v>
      </c>
      <c r="G10" s="5">
        <v>4</v>
      </c>
      <c r="H10" s="40" t="s">
        <v>9</v>
      </c>
      <c r="I10" s="42">
        <v>17.5</v>
      </c>
      <c r="J10" s="41">
        <v>21</v>
      </c>
      <c r="K10" s="5">
        <v>19</v>
      </c>
      <c r="L10" s="5">
        <v>17</v>
      </c>
      <c r="M10" s="5" t="s">
        <v>372</v>
      </c>
      <c r="N10" s="38">
        <f>SUM(J10:M10)</f>
        <v>57</v>
      </c>
      <c r="O10" s="39">
        <v>3</v>
      </c>
      <c r="P10" s="33">
        <f>N10/O10</f>
        <v>19</v>
      </c>
      <c r="Q10" s="37">
        <f>(P10-I10)*O10</f>
        <v>4.5</v>
      </c>
    </row>
    <row r="11" spans="1:17" ht="19.5" customHeight="1" thickBot="1">
      <c r="A11" s="24">
        <v>10</v>
      </c>
      <c r="B11" s="24">
        <v>106</v>
      </c>
      <c r="C11" s="6" t="s">
        <v>163</v>
      </c>
      <c r="D11" s="5" t="s">
        <v>331</v>
      </c>
      <c r="E11" s="5">
        <v>5</v>
      </c>
      <c r="F11" s="5" t="s">
        <v>211</v>
      </c>
      <c r="G11" s="5">
        <v>10</v>
      </c>
      <c r="H11" s="40" t="s">
        <v>9</v>
      </c>
      <c r="I11" s="42">
        <v>18.8</v>
      </c>
      <c r="J11" s="41">
        <v>23</v>
      </c>
      <c r="K11" s="5">
        <v>13</v>
      </c>
      <c r="L11" s="5">
        <v>21</v>
      </c>
      <c r="M11" s="5" t="s">
        <v>372</v>
      </c>
      <c r="N11" s="38">
        <f>SUM(J11:M11)</f>
        <v>57</v>
      </c>
      <c r="O11" s="39">
        <v>3</v>
      </c>
      <c r="P11" s="33">
        <f>N11/O11</f>
        <v>19</v>
      </c>
      <c r="Q11" s="37">
        <f>(P11-I11)*O11</f>
        <v>0.5999999999999979</v>
      </c>
    </row>
    <row r="12" spans="1:17" ht="19.5" customHeight="1" thickBot="1">
      <c r="A12" s="24">
        <v>3</v>
      </c>
      <c r="B12" s="24">
        <v>27</v>
      </c>
      <c r="C12" s="6" t="s">
        <v>163</v>
      </c>
      <c r="D12" s="5" t="s">
        <v>80</v>
      </c>
      <c r="E12" s="5">
        <v>11</v>
      </c>
      <c r="F12" s="5" t="s">
        <v>30</v>
      </c>
      <c r="G12" s="5">
        <v>4</v>
      </c>
      <c r="H12" s="40" t="s">
        <v>16</v>
      </c>
      <c r="I12" s="42">
        <v>11.9</v>
      </c>
      <c r="J12" s="41">
        <v>16</v>
      </c>
      <c r="K12" s="5">
        <v>21</v>
      </c>
      <c r="L12" s="5">
        <v>19</v>
      </c>
      <c r="M12" s="5" t="s">
        <v>372</v>
      </c>
      <c r="N12" s="38">
        <f>SUM(J12:M12)</f>
        <v>56</v>
      </c>
      <c r="O12" s="39">
        <v>3</v>
      </c>
      <c r="P12" s="33">
        <f>N12/O12</f>
        <v>18.666666666666668</v>
      </c>
      <c r="Q12" s="37">
        <f>(P12-I12)*O12</f>
        <v>20.300000000000004</v>
      </c>
    </row>
    <row r="13" spans="1:17" ht="19.5" customHeight="1" thickBot="1">
      <c r="A13" s="24">
        <v>10</v>
      </c>
      <c r="B13" s="24">
        <v>100</v>
      </c>
      <c r="C13" s="6" t="s">
        <v>169</v>
      </c>
      <c r="D13" s="5" t="s">
        <v>244</v>
      </c>
      <c r="E13" s="5">
        <v>2</v>
      </c>
      <c r="F13" s="5" t="s">
        <v>208</v>
      </c>
      <c r="G13" s="5">
        <v>7</v>
      </c>
      <c r="H13" s="40" t="s">
        <v>8</v>
      </c>
      <c r="I13" s="42">
        <v>12.3</v>
      </c>
      <c r="J13" s="41">
        <v>18</v>
      </c>
      <c r="K13" s="5">
        <v>11</v>
      </c>
      <c r="L13" s="5">
        <v>27</v>
      </c>
      <c r="M13" s="5"/>
      <c r="N13" s="38">
        <f>SUM(J13:M13)</f>
        <v>56</v>
      </c>
      <c r="O13" s="39">
        <v>3</v>
      </c>
      <c r="P13" s="33">
        <f>N13/O13</f>
        <v>18.666666666666668</v>
      </c>
      <c r="Q13" s="37">
        <f>(P13-I13)*O13</f>
        <v>19.1</v>
      </c>
    </row>
    <row r="14" spans="1:17" ht="19.5" customHeight="1" thickBot="1">
      <c r="A14" s="24">
        <v>2</v>
      </c>
      <c r="B14" s="24">
        <v>12</v>
      </c>
      <c r="C14" s="6" t="s">
        <v>169</v>
      </c>
      <c r="D14" s="5" t="s">
        <v>294</v>
      </c>
      <c r="E14" s="5">
        <v>50</v>
      </c>
      <c r="F14" s="5" t="s">
        <v>23</v>
      </c>
      <c r="G14" s="5">
        <v>3</v>
      </c>
      <c r="H14" s="40" t="s">
        <v>8</v>
      </c>
      <c r="I14" s="42">
        <v>17.1</v>
      </c>
      <c r="J14" s="41">
        <v>14</v>
      </c>
      <c r="K14" s="5">
        <v>24</v>
      </c>
      <c r="L14" s="5">
        <v>16</v>
      </c>
      <c r="M14" s="5" t="s">
        <v>372</v>
      </c>
      <c r="N14" s="38">
        <f>SUM(J14:M14)</f>
        <v>54</v>
      </c>
      <c r="O14" s="39">
        <v>3</v>
      </c>
      <c r="P14" s="33">
        <f>N14/O14</f>
        <v>18</v>
      </c>
      <c r="Q14" s="37">
        <f>(P14-I14)*O14</f>
        <v>2.6999999999999957</v>
      </c>
    </row>
    <row r="15" spans="1:17" ht="19.5" customHeight="1" thickBot="1">
      <c r="A15" s="24">
        <v>2</v>
      </c>
      <c r="B15" s="24">
        <v>16</v>
      </c>
      <c r="C15" s="6" t="s">
        <v>165</v>
      </c>
      <c r="D15" s="5" t="s">
        <v>66</v>
      </c>
      <c r="E15" s="5">
        <v>11</v>
      </c>
      <c r="F15" s="5" t="s">
        <v>19</v>
      </c>
      <c r="G15" s="5">
        <v>1</v>
      </c>
      <c r="H15" s="40" t="s">
        <v>16</v>
      </c>
      <c r="I15" s="42">
        <v>15.8</v>
      </c>
      <c r="J15" s="41">
        <v>23</v>
      </c>
      <c r="K15" s="5">
        <v>31</v>
      </c>
      <c r="L15" s="5" t="s">
        <v>372</v>
      </c>
      <c r="M15" s="5" t="s">
        <v>372</v>
      </c>
      <c r="N15" s="38">
        <f>SUM(J15:M15)</f>
        <v>54</v>
      </c>
      <c r="O15" s="39">
        <v>2</v>
      </c>
      <c r="P15" s="33">
        <f>N15/O15</f>
        <v>27</v>
      </c>
      <c r="Q15" s="37">
        <f>(P15-I15)*O15</f>
        <v>22.4</v>
      </c>
    </row>
    <row r="16" spans="1:17" ht="19.5" customHeight="1" thickBot="1">
      <c r="A16" s="24">
        <v>8</v>
      </c>
      <c r="B16" s="24">
        <v>84</v>
      </c>
      <c r="C16" s="6" t="s">
        <v>163</v>
      </c>
      <c r="D16" s="5" t="s">
        <v>347</v>
      </c>
      <c r="E16" s="5">
        <v>5</v>
      </c>
      <c r="F16" s="5" t="s">
        <v>195</v>
      </c>
      <c r="G16" s="5">
        <v>11</v>
      </c>
      <c r="H16" s="40" t="s">
        <v>16</v>
      </c>
      <c r="I16" s="42">
        <v>14.5</v>
      </c>
      <c r="J16" s="41">
        <v>26</v>
      </c>
      <c r="K16" s="5">
        <v>17</v>
      </c>
      <c r="L16" s="5">
        <v>11</v>
      </c>
      <c r="M16" s="5" t="s">
        <v>372</v>
      </c>
      <c r="N16" s="38">
        <f>SUM(J16:M16)</f>
        <v>54</v>
      </c>
      <c r="O16" s="39">
        <v>3</v>
      </c>
      <c r="P16" s="33">
        <f>N16/O16</f>
        <v>18</v>
      </c>
      <c r="Q16" s="37">
        <f>(P16-I16)*O16</f>
        <v>10.5</v>
      </c>
    </row>
    <row r="17" spans="1:17" ht="19.5" customHeight="1" thickBot="1">
      <c r="A17" s="24">
        <v>1</v>
      </c>
      <c r="B17" s="24">
        <v>2</v>
      </c>
      <c r="C17" s="6" t="s">
        <v>160</v>
      </c>
      <c r="D17" s="5" t="s">
        <v>133</v>
      </c>
      <c r="E17" s="5">
        <v>2</v>
      </c>
      <c r="F17" s="5" t="s">
        <v>30</v>
      </c>
      <c r="G17" s="5">
        <v>4</v>
      </c>
      <c r="H17" s="40" t="s">
        <v>16</v>
      </c>
      <c r="I17" s="42">
        <v>17.5</v>
      </c>
      <c r="J17" s="41">
        <v>18</v>
      </c>
      <c r="K17" s="5">
        <v>11</v>
      </c>
      <c r="L17" s="5">
        <v>23</v>
      </c>
      <c r="M17" s="5" t="s">
        <v>372</v>
      </c>
      <c r="N17" s="38">
        <f>SUM(J17:M17)</f>
        <v>52</v>
      </c>
      <c r="O17" s="39">
        <v>3</v>
      </c>
      <c r="P17" s="33">
        <f>N17/O17</f>
        <v>17.333333333333332</v>
      </c>
      <c r="Q17" s="37">
        <f>(P17-I17)*O17</f>
        <v>-0.5000000000000036</v>
      </c>
    </row>
    <row r="18" spans="1:17" ht="19.5" customHeight="1" thickBot="1">
      <c r="A18" s="24">
        <v>8</v>
      </c>
      <c r="B18" s="24">
        <v>80</v>
      </c>
      <c r="C18" s="6" t="s">
        <v>167</v>
      </c>
      <c r="D18" s="5" t="s">
        <v>273</v>
      </c>
      <c r="E18" s="5">
        <v>2</v>
      </c>
      <c r="F18" s="5" t="s">
        <v>242</v>
      </c>
      <c r="G18" s="5">
        <v>8</v>
      </c>
      <c r="H18" s="40" t="s">
        <v>16</v>
      </c>
      <c r="I18" s="42">
        <v>13.5</v>
      </c>
      <c r="J18" s="41">
        <v>18</v>
      </c>
      <c r="K18" s="5">
        <v>19</v>
      </c>
      <c r="L18" s="5">
        <v>15</v>
      </c>
      <c r="M18" s="5"/>
      <c r="N18" s="38">
        <f>SUM(J18:M18)</f>
        <v>52</v>
      </c>
      <c r="O18" s="39">
        <v>3</v>
      </c>
      <c r="P18" s="33">
        <f>N18/O18</f>
        <v>17.333333333333332</v>
      </c>
      <c r="Q18" s="37">
        <f>(P18-I18)*O18</f>
        <v>11.499999999999996</v>
      </c>
    </row>
    <row r="19" spans="1:17" ht="19.5" customHeight="1" thickBot="1">
      <c r="A19" s="24">
        <v>1</v>
      </c>
      <c r="B19" s="24">
        <v>1</v>
      </c>
      <c r="C19" s="7" t="s">
        <v>159</v>
      </c>
      <c r="D19" s="5" t="s">
        <v>95</v>
      </c>
      <c r="E19" s="5">
        <v>13</v>
      </c>
      <c r="F19" s="5" t="s">
        <v>22</v>
      </c>
      <c r="G19" s="5">
        <v>1</v>
      </c>
      <c r="H19" s="40" t="s">
        <v>10</v>
      </c>
      <c r="I19" s="42">
        <v>16.1</v>
      </c>
      <c r="J19" s="41">
        <v>18</v>
      </c>
      <c r="K19" s="5">
        <v>17</v>
      </c>
      <c r="L19" s="5">
        <v>15</v>
      </c>
      <c r="M19" s="5"/>
      <c r="N19" s="38">
        <f>SUM(J19:M19)</f>
        <v>50</v>
      </c>
      <c r="O19" s="39">
        <v>3</v>
      </c>
      <c r="P19" s="33">
        <f>N19/O19</f>
        <v>16.666666666666668</v>
      </c>
      <c r="Q19" s="37">
        <f>(P19-I19)*O19</f>
        <v>1.6999999999999993</v>
      </c>
    </row>
    <row r="20" spans="1:17" ht="19.5" customHeight="1" thickBot="1">
      <c r="A20" s="24">
        <v>3</v>
      </c>
      <c r="B20" s="24">
        <v>24</v>
      </c>
      <c r="C20" s="6" t="s">
        <v>160</v>
      </c>
      <c r="D20" s="5" t="s">
        <v>268</v>
      </c>
      <c r="E20" s="5">
        <v>11</v>
      </c>
      <c r="F20" s="5" t="s">
        <v>22</v>
      </c>
      <c r="G20" s="5">
        <v>1</v>
      </c>
      <c r="H20" s="40" t="s">
        <v>10</v>
      </c>
      <c r="I20" s="42">
        <v>12.3</v>
      </c>
      <c r="J20" s="41">
        <v>16</v>
      </c>
      <c r="K20" s="5">
        <v>18</v>
      </c>
      <c r="L20" s="5">
        <v>15</v>
      </c>
      <c r="M20" s="5"/>
      <c r="N20" s="38">
        <f>SUM(J20:M20)</f>
        <v>49</v>
      </c>
      <c r="O20" s="39">
        <v>3</v>
      </c>
      <c r="P20" s="33">
        <f>N20/O20</f>
        <v>16.333333333333332</v>
      </c>
      <c r="Q20" s="37">
        <f>(P20-I20)*O20</f>
        <v>12.099999999999994</v>
      </c>
    </row>
    <row r="21" spans="1:17" ht="19.5" customHeight="1" thickBot="1">
      <c r="A21" s="24">
        <v>7</v>
      </c>
      <c r="B21" s="24">
        <v>70</v>
      </c>
      <c r="C21" s="6" t="s">
        <v>162</v>
      </c>
      <c r="D21" s="5" t="s">
        <v>368</v>
      </c>
      <c r="E21" s="5">
        <v>3</v>
      </c>
      <c r="F21" s="5" t="s">
        <v>20</v>
      </c>
      <c r="G21" s="5">
        <v>7</v>
      </c>
      <c r="H21" s="40" t="s">
        <v>10</v>
      </c>
      <c r="I21" s="42">
        <v>18.2</v>
      </c>
      <c r="J21" s="41">
        <v>19</v>
      </c>
      <c r="K21" s="5">
        <v>29</v>
      </c>
      <c r="L21" s="5" t="s">
        <v>372</v>
      </c>
      <c r="M21" s="5" t="s">
        <v>372</v>
      </c>
      <c r="N21" s="38">
        <f>SUM(J21:M21)</f>
        <v>48</v>
      </c>
      <c r="O21" s="39">
        <v>2</v>
      </c>
      <c r="P21" s="33">
        <f>N21/O21</f>
        <v>24</v>
      </c>
      <c r="Q21" s="37">
        <f>(P21-I21)*O21</f>
        <v>11.600000000000001</v>
      </c>
    </row>
    <row r="22" spans="1:17" ht="19.5" customHeight="1" thickBot="1">
      <c r="A22" s="24">
        <v>5</v>
      </c>
      <c r="B22" s="24">
        <v>48</v>
      </c>
      <c r="C22" s="6" t="s">
        <v>162</v>
      </c>
      <c r="D22" s="5" t="s">
        <v>332</v>
      </c>
      <c r="E22" s="5">
        <v>30</v>
      </c>
      <c r="F22" s="5" t="s">
        <v>242</v>
      </c>
      <c r="G22" s="5">
        <v>8</v>
      </c>
      <c r="H22" s="40" t="s">
        <v>16</v>
      </c>
      <c r="I22" s="42">
        <v>15.4</v>
      </c>
      <c r="J22" s="41">
        <v>19</v>
      </c>
      <c r="K22" s="5">
        <v>13</v>
      </c>
      <c r="L22" s="5">
        <v>15</v>
      </c>
      <c r="M22" s="5"/>
      <c r="N22" s="38">
        <f>SUM(J22:M22)</f>
        <v>47</v>
      </c>
      <c r="O22" s="39">
        <v>3</v>
      </c>
      <c r="P22" s="33">
        <f>N22/O22</f>
        <v>15.666666666666666</v>
      </c>
      <c r="Q22" s="37">
        <f>(P22-I22)*O22</f>
        <v>0.7999999999999972</v>
      </c>
    </row>
    <row r="23" spans="1:17" ht="19.5" customHeight="1" thickBot="1">
      <c r="A23" s="24">
        <v>2</v>
      </c>
      <c r="B23" s="24">
        <v>14</v>
      </c>
      <c r="C23" s="6" t="s">
        <v>167</v>
      </c>
      <c r="D23" s="5" t="s">
        <v>136</v>
      </c>
      <c r="E23" s="5">
        <v>11</v>
      </c>
      <c r="F23" s="5" t="s">
        <v>44</v>
      </c>
      <c r="G23" s="5">
        <v>2</v>
      </c>
      <c r="H23" s="40" t="s">
        <v>16</v>
      </c>
      <c r="I23" s="42">
        <v>17.4</v>
      </c>
      <c r="J23" s="41">
        <v>15</v>
      </c>
      <c r="K23" s="5">
        <v>17</v>
      </c>
      <c r="L23" s="5">
        <v>14</v>
      </c>
      <c r="M23" s="5"/>
      <c r="N23" s="38">
        <f>SUM(J23:M23)</f>
        <v>46</v>
      </c>
      <c r="O23" s="39">
        <v>3</v>
      </c>
      <c r="P23" s="33">
        <f>N23/O23</f>
        <v>15.333333333333334</v>
      </c>
      <c r="Q23" s="37">
        <f>(P23-I23)*O23</f>
        <v>-6.199999999999994</v>
      </c>
    </row>
    <row r="24" spans="1:17" ht="19.5" customHeight="1" thickBot="1">
      <c r="A24" s="24">
        <v>4</v>
      </c>
      <c r="B24" s="24">
        <v>34</v>
      </c>
      <c r="C24" s="6" t="s">
        <v>169</v>
      </c>
      <c r="D24" s="5" t="s">
        <v>282</v>
      </c>
      <c r="E24" s="5">
        <v>23</v>
      </c>
      <c r="F24" s="5" t="s">
        <v>22</v>
      </c>
      <c r="G24" s="5">
        <v>1</v>
      </c>
      <c r="H24" s="40" t="s">
        <v>10</v>
      </c>
      <c r="I24" s="42">
        <v>8.6</v>
      </c>
      <c r="J24" s="41">
        <v>13</v>
      </c>
      <c r="K24" s="5">
        <v>18</v>
      </c>
      <c r="L24" s="5">
        <v>15</v>
      </c>
      <c r="M24" s="5"/>
      <c r="N24" s="38">
        <f>SUM(J24:M24)</f>
        <v>46</v>
      </c>
      <c r="O24" s="39">
        <v>3</v>
      </c>
      <c r="P24" s="33">
        <f>N24/O24</f>
        <v>15.333333333333334</v>
      </c>
      <c r="Q24" s="37">
        <f>(P24-I24)*O24</f>
        <v>20.200000000000003</v>
      </c>
    </row>
    <row r="25" spans="1:17" ht="19.5" customHeight="1" thickBot="1">
      <c r="A25" s="24">
        <v>4</v>
      </c>
      <c r="B25" s="24">
        <v>38</v>
      </c>
      <c r="C25" s="6" t="s">
        <v>165</v>
      </c>
      <c r="D25" s="5" t="s">
        <v>97</v>
      </c>
      <c r="E25" s="5">
        <v>44</v>
      </c>
      <c r="F25" s="5" t="s">
        <v>32</v>
      </c>
      <c r="G25" s="5">
        <v>2</v>
      </c>
      <c r="H25" s="40" t="s">
        <v>10</v>
      </c>
      <c r="I25" s="42">
        <v>13.4</v>
      </c>
      <c r="J25" s="41">
        <v>8</v>
      </c>
      <c r="K25" s="5">
        <v>19</v>
      </c>
      <c r="L25" s="5">
        <v>19</v>
      </c>
      <c r="M25" s="5"/>
      <c r="N25" s="38">
        <f>SUM(J25:M25)</f>
        <v>46</v>
      </c>
      <c r="O25" s="39">
        <v>3</v>
      </c>
      <c r="P25" s="33">
        <f>N25/O25</f>
        <v>15.333333333333334</v>
      </c>
      <c r="Q25" s="37">
        <f>(P25-I25)*O25</f>
        <v>5.800000000000001</v>
      </c>
    </row>
    <row r="26" spans="1:17" ht="19.5" customHeight="1" thickBot="1">
      <c r="A26" s="24">
        <v>1</v>
      </c>
      <c r="B26" s="24">
        <v>4</v>
      </c>
      <c r="C26" s="6" t="s">
        <v>162</v>
      </c>
      <c r="D26" s="5" t="s">
        <v>105</v>
      </c>
      <c r="E26" s="5">
        <v>3</v>
      </c>
      <c r="F26" s="5" t="s">
        <v>48</v>
      </c>
      <c r="G26" s="5">
        <v>3</v>
      </c>
      <c r="H26" s="40" t="s">
        <v>10</v>
      </c>
      <c r="I26" s="42">
        <v>26.5</v>
      </c>
      <c r="J26" s="41">
        <v>30</v>
      </c>
      <c r="K26" s="5">
        <v>15</v>
      </c>
      <c r="L26" s="5" t="s">
        <v>372</v>
      </c>
      <c r="M26" s="5" t="s">
        <v>372</v>
      </c>
      <c r="N26" s="38">
        <f>SUM(J26:M26)</f>
        <v>45</v>
      </c>
      <c r="O26" s="39">
        <v>2</v>
      </c>
      <c r="P26" s="33">
        <f>N26/O26</f>
        <v>22.5</v>
      </c>
      <c r="Q26" s="37">
        <f>(P26-I26)*O26</f>
        <v>-8</v>
      </c>
    </row>
    <row r="27" spans="1:17" ht="19.5" customHeight="1" thickBot="1">
      <c r="A27" s="24">
        <v>7</v>
      </c>
      <c r="B27" s="24">
        <v>76</v>
      </c>
      <c r="C27" s="6" t="s">
        <v>168</v>
      </c>
      <c r="D27" s="5" t="s">
        <v>289</v>
      </c>
      <c r="E27" s="5">
        <v>34</v>
      </c>
      <c r="F27" s="5" t="s">
        <v>188</v>
      </c>
      <c r="G27" s="5">
        <v>6</v>
      </c>
      <c r="H27" s="40" t="s">
        <v>10</v>
      </c>
      <c r="I27" s="42">
        <v>13.4</v>
      </c>
      <c r="J27" s="41">
        <v>16</v>
      </c>
      <c r="K27" s="5">
        <v>14</v>
      </c>
      <c r="L27" s="5">
        <v>15</v>
      </c>
      <c r="M27" s="5" t="s">
        <v>372</v>
      </c>
      <c r="N27" s="38">
        <f>SUM(J27:M27)</f>
        <v>45</v>
      </c>
      <c r="O27" s="39">
        <v>3</v>
      </c>
      <c r="P27" s="33">
        <f>N27/O27</f>
        <v>15</v>
      </c>
      <c r="Q27" s="37">
        <f>(P27-I27)*O27</f>
        <v>4.799999999999999</v>
      </c>
    </row>
    <row r="28" spans="1:17" ht="19.5" customHeight="1" thickBot="1">
      <c r="A28" s="24">
        <v>1</v>
      </c>
      <c r="B28" s="24">
        <v>10</v>
      </c>
      <c r="C28" s="6" t="s">
        <v>168</v>
      </c>
      <c r="D28" s="5" t="s">
        <v>150</v>
      </c>
      <c r="E28" s="5">
        <v>5</v>
      </c>
      <c r="F28" s="5" t="s">
        <v>38</v>
      </c>
      <c r="G28" s="5">
        <v>1</v>
      </c>
      <c r="H28" s="40" t="s">
        <v>9</v>
      </c>
      <c r="I28" s="42">
        <v>12.9</v>
      </c>
      <c r="J28" s="41">
        <v>10</v>
      </c>
      <c r="K28" s="5">
        <v>21</v>
      </c>
      <c r="L28" s="5">
        <v>13</v>
      </c>
      <c r="M28" s="5"/>
      <c r="N28" s="38">
        <f>SUM(J28:M28)</f>
        <v>44</v>
      </c>
      <c r="O28" s="39">
        <v>3</v>
      </c>
      <c r="P28" s="33">
        <f>N28/O28</f>
        <v>14.666666666666666</v>
      </c>
      <c r="Q28" s="37">
        <f>(P28-I28)*O28</f>
        <v>5.299999999999997</v>
      </c>
    </row>
    <row r="29" spans="1:17" ht="19.5" customHeight="1" thickBot="1">
      <c r="A29" s="24">
        <v>5</v>
      </c>
      <c r="B29" s="24">
        <v>47</v>
      </c>
      <c r="C29" s="6" t="s">
        <v>161</v>
      </c>
      <c r="D29" s="5" t="s">
        <v>271</v>
      </c>
      <c r="E29" s="5">
        <v>12</v>
      </c>
      <c r="F29" s="5" t="s">
        <v>180</v>
      </c>
      <c r="G29" s="5">
        <v>1</v>
      </c>
      <c r="H29" s="40" t="s">
        <v>8</v>
      </c>
      <c r="I29" s="42">
        <v>11.4</v>
      </c>
      <c r="J29" s="41">
        <v>11</v>
      </c>
      <c r="K29" s="5">
        <v>16</v>
      </c>
      <c r="L29" s="5">
        <v>17</v>
      </c>
      <c r="M29" s="5" t="s">
        <v>372</v>
      </c>
      <c r="N29" s="38">
        <f>SUM(J29:M29)</f>
        <v>44</v>
      </c>
      <c r="O29" s="39">
        <v>3</v>
      </c>
      <c r="P29" s="33">
        <f>N29/O29</f>
        <v>14.666666666666666</v>
      </c>
      <c r="Q29" s="37">
        <f>(P29-I29)*O29</f>
        <v>9.799999999999997</v>
      </c>
    </row>
    <row r="30" spans="1:17" ht="19.5" customHeight="1" thickBot="1">
      <c r="A30" s="24">
        <v>11</v>
      </c>
      <c r="B30" s="24">
        <v>119</v>
      </c>
      <c r="C30" s="6" t="s">
        <v>167</v>
      </c>
      <c r="D30" s="5" t="s">
        <v>207</v>
      </c>
      <c r="E30" s="5">
        <v>11</v>
      </c>
      <c r="F30" s="5" t="s">
        <v>208</v>
      </c>
      <c r="G30" s="5">
        <v>7</v>
      </c>
      <c r="H30" s="40" t="s">
        <v>8</v>
      </c>
      <c r="I30" s="42">
        <v>12</v>
      </c>
      <c r="J30" s="41">
        <v>17</v>
      </c>
      <c r="K30" s="5">
        <v>11</v>
      </c>
      <c r="L30" s="5">
        <v>16</v>
      </c>
      <c r="M30" s="5"/>
      <c r="N30" s="38">
        <f>SUM(J30:M30)</f>
        <v>44</v>
      </c>
      <c r="O30" s="39">
        <v>3</v>
      </c>
      <c r="P30" s="33">
        <f>N30/O30</f>
        <v>14.666666666666666</v>
      </c>
      <c r="Q30" s="37">
        <f>(P30-I30)*O30</f>
        <v>7.999999999999998</v>
      </c>
    </row>
    <row r="31" spans="1:17" ht="19.5" customHeight="1" thickBot="1">
      <c r="A31" s="24">
        <v>1</v>
      </c>
      <c r="B31" s="24">
        <v>11</v>
      </c>
      <c r="C31" s="6" t="s">
        <v>169</v>
      </c>
      <c r="D31" s="5" t="s">
        <v>67</v>
      </c>
      <c r="E31" s="5">
        <v>3</v>
      </c>
      <c r="F31" s="5" t="s">
        <v>23</v>
      </c>
      <c r="G31" s="5">
        <v>3</v>
      </c>
      <c r="H31" s="40" t="s">
        <v>8</v>
      </c>
      <c r="I31" s="42">
        <v>18.2</v>
      </c>
      <c r="J31" s="41">
        <v>17</v>
      </c>
      <c r="K31" s="5">
        <v>19</v>
      </c>
      <c r="L31" s="5">
        <v>7</v>
      </c>
      <c r="M31" s="5" t="s">
        <v>372</v>
      </c>
      <c r="N31" s="38">
        <f>SUM(J31:M31)</f>
        <v>43</v>
      </c>
      <c r="O31" s="39">
        <v>3</v>
      </c>
      <c r="P31" s="33">
        <f>N31/O31</f>
        <v>14.333333333333334</v>
      </c>
      <c r="Q31" s="37">
        <f>(P31-I31)*O31</f>
        <v>-11.599999999999996</v>
      </c>
    </row>
    <row r="32" spans="1:17" ht="19.5" customHeight="1" thickBot="1">
      <c r="A32" s="24">
        <v>4</v>
      </c>
      <c r="B32" s="24">
        <v>42</v>
      </c>
      <c r="C32" s="6" t="s">
        <v>161</v>
      </c>
      <c r="D32" s="5" t="s">
        <v>42</v>
      </c>
      <c r="E32" s="5">
        <v>1</v>
      </c>
      <c r="F32" s="5" t="s">
        <v>32</v>
      </c>
      <c r="G32" s="5">
        <v>2</v>
      </c>
      <c r="H32" s="40" t="s">
        <v>10</v>
      </c>
      <c r="I32" s="42">
        <v>12.4</v>
      </c>
      <c r="J32" s="41">
        <v>17</v>
      </c>
      <c r="K32" s="5">
        <v>12</v>
      </c>
      <c r="L32" s="5">
        <v>14</v>
      </c>
      <c r="M32" s="5"/>
      <c r="N32" s="38">
        <f>SUM(J32:M32)</f>
        <v>43</v>
      </c>
      <c r="O32" s="39">
        <v>3</v>
      </c>
      <c r="P32" s="33">
        <f>N32/O32</f>
        <v>14.333333333333334</v>
      </c>
      <c r="Q32" s="37">
        <f>(P32-I32)*O32</f>
        <v>5.800000000000001</v>
      </c>
    </row>
    <row r="33" spans="1:17" ht="19.5" customHeight="1" thickBot="1">
      <c r="A33" s="24">
        <v>13</v>
      </c>
      <c r="B33" s="24">
        <v>138</v>
      </c>
      <c r="C33" s="6" t="s">
        <v>164</v>
      </c>
      <c r="D33" s="5" t="s">
        <v>328</v>
      </c>
      <c r="E33" s="5">
        <v>5</v>
      </c>
      <c r="F33" s="5" t="s">
        <v>73</v>
      </c>
      <c r="G33" s="5">
        <v>4</v>
      </c>
      <c r="H33" s="40" t="s">
        <v>10</v>
      </c>
      <c r="I33" s="42">
        <v>7.3</v>
      </c>
      <c r="J33" s="41">
        <v>15</v>
      </c>
      <c r="K33" s="5">
        <v>15</v>
      </c>
      <c r="L33" s="5">
        <v>13</v>
      </c>
      <c r="M33" s="5" t="s">
        <v>372</v>
      </c>
      <c r="N33" s="38">
        <f>SUM(J33:M33)</f>
        <v>43</v>
      </c>
      <c r="O33" s="39">
        <v>3</v>
      </c>
      <c r="P33" s="33">
        <f>N33/O33</f>
        <v>14.333333333333334</v>
      </c>
      <c r="Q33" s="37">
        <f>(P33-I33)*O33</f>
        <v>21.1</v>
      </c>
    </row>
    <row r="34" spans="1:17" ht="19.5" customHeight="1" thickBot="1">
      <c r="A34" s="24">
        <v>11</v>
      </c>
      <c r="B34" s="24">
        <v>113</v>
      </c>
      <c r="C34" s="6" t="s">
        <v>161</v>
      </c>
      <c r="D34" s="5" t="s">
        <v>187</v>
      </c>
      <c r="E34" s="5">
        <v>21</v>
      </c>
      <c r="F34" s="5" t="s">
        <v>188</v>
      </c>
      <c r="G34" s="5">
        <v>6</v>
      </c>
      <c r="H34" s="40" t="s">
        <v>10</v>
      </c>
      <c r="I34" s="42">
        <v>10.6</v>
      </c>
      <c r="J34" s="41">
        <v>13</v>
      </c>
      <c r="K34" s="5">
        <v>17</v>
      </c>
      <c r="L34" s="5">
        <v>12</v>
      </c>
      <c r="M34" s="5" t="s">
        <v>372</v>
      </c>
      <c r="N34" s="38">
        <f>SUM(J34:M34)</f>
        <v>42</v>
      </c>
      <c r="O34" s="39">
        <v>3</v>
      </c>
      <c r="P34" s="33">
        <f>N34/O34</f>
        <v>14</v>
      </c>
      <c r="Q34" s="37">
        <f>(P34-I34)*O34</f>
        <v>10.200000000000001</v>
      </c>
    </row>
    <row r="35" spans="1:17" ht="19.5" customHeight="1" thickBot="1">
      <c r="A35" s="24">
        <v>3</v>
      </c>
      <c r="B35" s="24">
        <v>30</v>
      </c>
      <c r="C35" s="6" t="s">
        <v>166</v>
      </c>
      <c r="D35" s="5" t="s">
        <v>125</v>
      </c>
      <c r="E35" s="5">
        <v>1</v>
      </c>
      <c r="F35" s="5" t="s">
        <v>44</v>
      </c>
      <c r="G35" s="5">
        <v>2</v>
      </c>
      <c r="H35" s="40" t="s">
        <v>16</v>
      </c>
      <c r="I35" s="42">
        <v>13.2</v>
      </c>
      <c r="J35" s="41">
        <v>14</v>
      </c>
      <c r="K35" s="5">
        <v>14</v>
      </c>
      <c r="L35" s="5">
        <v>13</v>
      </c>
      <c r="M35" s="5"/>
      <c r="N35" s="38">
        <f>SUM(J35:M35)</f>
        <v>41</v>
      </c>
      <c r="O35" s="39">
        <v>3</v>
      </c>
      <c r="P35" s="33">
        <f>N35/O35</f>
        <v>13.666666666666666</v>
      </c>
      <c r="Q35" s="37">
        <f>(P35-I35)*O35</f>
        <v>1.4000000000000004</v>
      </c>
    </row>
    <row r="36" spans="1:17" ht="19.5" customHeight="1" thickBot="1">
      <c r="A36" s="24">
        <v>3</v>
      </c>
      <c r="B36" s="24">
        <v>32</v>
      </c>
      <c r="C36" s="6" t="s">
        <v>168</v>
      </c>
      <c r="D36" s="5" t="s">
        <v>213</v>
      </c>
      <c r="E36" s="5">
        <v>15</v>
      </c>
      <c r="F36" s="5" t="s">
        <v>180</v>
      </c>
      <c r="G36" s="5">
        <v>1</v>
      </c>
      <c r="H36" s="40" t="s">
        <v>8</v>
      </c>
      <c r="I36" s="42">
        <v>12.6</v>
      </c>
      <c r="J36" s="41">
        <v>14</v>
      </c>
      <c r="K36" s="5">
        <v>10</v>
      </c>
      <c r="L36" s="5">
        <v>17</v>
      </c>
      <c r="M36" s="5" t="s">
        <v>372</v>
      </c>
      <c r="N36" s="38">
        <f>SUM(J36:M36)</f>
        <v>41</v>
      </c>
      <c r="O36" s="39">
        <v>3</v>
      </c>
      <c r="P36" s="33">
        <f>N36/O36</f>
        <v>13.666666666666666</v>
      </c>
      <c r="Q36" s="37">
        <f>(P36-I36)*O36</f>
        <v>3.1999999999999993</v>
      </c>
    </row>
    <row r="37" spans="1:17" ht="19.5" customHeight="1" thickBot="1">
      <c r="A37" s="24">
        <v>6</v>
      </c>
      <c r="B37" s="24">
        <v>57</v>
      </c>
      <c r="C37" s="6" t="s">
        <v>168</v>
      </c>
      <c r="D37" s="5" t="s">
        <v>88</v>
      </c>
      <c r="E37" s="5">
        <v>12</v>
      </c>
      <c r="F37" s="5" t="s">
        <v>32</v>
      </c>
      <c r="G37" s="5">
        <v>2</v>
      </c>
      <c r="H37" s="40" t="s">
        <v>10</v>
      </c>
      <c r="I37" s="42">
        <v>10.8</v>
      </c>
      <c r="J37" s="41">
        <v>18</v>
      </c>
      <c r="K37" s="5">
        <v>16</v>
      </c>
      <c r="L37" s="5">
        <v>7</v>
      </c>
      <c r="M37" s="5"/>
      <c r="N37" s="38">
        <f>SUM(J37:M37)</f>
        <v>41</v>
      </c>
      <c r="O37" s="39">
        <v>3</v>
      </c>
      <c r="P37" s="33">
        <f>N37/O37</f>
        <v>13.666666666666666</v>
      </c>
      <c r="Q37" s="37">
        <f>(P37-I37)*O37</f>
        <v>8.599999999999996</v>
      </c>
    </row>
    <row r="38" spans="1:17" ht="19.5" customHeight="1" thickBot="1">
      <c r="A38" s="24">
        <v>9</v>
      </c>
      <c r="B38" s="24">
        <v>91</v>
      </c>
      <c r="C38" s="6" t="s">
        <v>161</v>
      </c>
      <c r="D38" s="5" t="s">
        <v>274</v>
      </c>
      <c r="E38" s="5">
        <v>5</v>
      </c>
      <c r="F38" s="5" t="s">
        <v>242</v>
      </c>
      <c r="G38" s="5">
        <v>8</v>
      </c>
      <c r="H38" s="40" t="s">
        <v>16</v>
      </c>
      <c r="I38" s="42">
        <v>10.5</v>
      </c>
      <c r="J38" s="41">
        <v>7</v>
      </c>
      <c r="K38" s="5">
        <v>20</v>
      </c>
      <c r="L38" s="5">
        <v>14</v>
      </c>
      <c r="M38" s="5"/>
      <c r="N38" s="38">
        <f>SUM(J38:M38)</f>
        <v>41</v>
      </c>
      <c r="O38" s="39">
        <v>3</v>
      </c>
      <c r="P38" s="33">
        <f>N38/O38</f>
        <v>13.666666666666666</v>
      </c>
      <c r="Q38" s="37">
        <f>(P38-I38)*O38</f>
        <v>9.499999999999998</v>
      </c>
    </row>
    <row r="39" spans="1:17" ht="19.5" customHeight="1" thickBot="1">
      <c r="A39" s="24">
        <v>18</v>
      </c>
      <c r="B39" s="24">
        <v>194</v>
      </c>
      <c r="C39" s="6" t="s">
        <v>163</v>
      </c>
      <c r="D39" s="5" t="s">
        <v>108</v>
      </c>
      <c r="E39" s="5">
        <v>52</v>
      </c>
      <c r="F39" s="5" t="s">
        <v>44</v>
      </c>
      <c r="G39" s="5">
        <v>2</v>
      </c>
      <c r="H39" s="40" t="s">
        <v>16</v>
      </c>
      <c r="I39" s="42">
        <v>5.5</v>
      </c>
      <c r="J39" s="41">
        <v>10</v>
      </c>
      <c r="K39" s="5">
        <v>15</v>
      </c>
      <c r="L39" s="5">
        <v>15</v>
      </c>
      <c r="M39" s="5"/>
      <c r="N39" s="38">
        <f>SUM(J39:M39)</f>
        <v>40</v>
      </c>
      <c r="O39" s="39">
        <v>3</v>
      </c>
      <c r="P39" s="33">
        <f>N39/O39</f>
        <v>13.333333333333334</v>
      </c>
      <c r="Q39" s="37">
        <f>(P39-I39)*O39</f>
        <v>23.5</v>
      </c>
    </row>
    <row r="40" spans="1:17" ht="19.5" customHeight="1" thickBot="1">
      <c r="A40" s="24">
        <v>9</v>
      </c>
      <c r="B40" s="24">
        <v>94</v>
      </c>
      <c r="C40" s="6" t="s">
        <v>164</v>
      </c>
      <c r="D40" s="5" t="s">
        <v>120</v>
      </c>
      <c r="E40" s="5">
        <v>4</v>
      </c>
      <c r="F40" s="5" t="s">
        <v>12</v>
      </c>
      <c r="G40" s="5">
        <v>4</v>
      </c>
      <c r="H40" s="40" t="s">
        <v>9</v>
      </c>
      <c r="I40" s="42">
        <v>10.9</v>
      </c>
      <c r="J40" s="41">
        <v>15</v>
      </c>
      <c r="K40" s="5">
        <v>16</v>
      </c>
      <c r="L40" s="5">
        <v>8</v>
      </c>
      <c r="M40" s="5" t="s">
        <v>372</v>
      </c>
      <c r="N40" s="38">
        <f>SUM(J40:M40)</f>
        <v>39</v>
      </c>
      <c r="O40" s="39">
        <v>3</v>
      </c>
      <c r="P40" s="33">
        <f>N40/O40</f>
        <v>13</v>
      </c>
      <c r="Q40" s="37">
        <f>(P40-I40)*O40</f>
        <v>6.299999999999999</v>
      </c>
    </row>
    <row r="41" spans="1:17" ht="19.5" customHeight="1" thickBot="1">
      <c r="A41" s="24">
        <v>4</v>
      </c>
      <c r="B41" s="24">
        <v>44</v>
      </c>
      <c r="C41" s="6" t="s">
        <v>159</v>
      </c>
      <c r="D41" s="5" t="s">
        <v>115</v>
      </c>
      <c r="E41" s="5">
        <v>5</v>
      </c>
      <c r="F41" s="5" t="s">
        <v>43</v>
      </c>
      <c r="G41" s="5">
        <v>6</v>
      </c>
      <c r="H41" s="40" t="s">
        <v>8</v>
      </c>
      <c r="I41" s="42">
        <v>17.1</v>
      </c>
      <c r="J41" s="41">
        <v>19</v>
      </c>
      <c r="K41" s="5">
        <v>19</v>
      </c>
      <c r="L41" s="5" t="s">
        <v>372</v>
      </c>
      <c r="M41" s="5" t="s">
        <v>372</v>
      </c>
      <c r="N41" s="38">
        <f>SUM(J41:M41)</f>
        <v>38</v>
      </c>
      <c r="O41" s="39">
        <v>2</v>
      </c>
      <c r="P41" s="33">
        <f>N41/O41</f>
        <v>19</v>
      </c>
      <c r="Q41" s="37">
        <f>(P41-I41)*O41</f>
        <v>3.799999999999997</v>
      </c>
    </row>
    <row r="42" spans="1:17" ht="19.5" customHeight="1" thickBot="1">
      <c r="A42" s="24">
        <v>10</v>
      </c>
      <c r="B42" s="24">
        <v>110</v>
      </c>
      <c r="C42" s="6" t="s">
        <v>159</v>
      </c>
      <c r="D42" s="5" t="s">
        <v>116</v>
      </c>
      <c r="E42" s="5">
        <v>4</v>
      </c>
      <c r="F42" s="5" t="s">
        <v>26</v>
      </c>
      <c r="G42" s="5">
        <v>8</v>
      </c>
      <c r="H42" s="40" t="s">
        <v>10</v>
      </c>
      <c r="I42" s="42">
        <v>14.6</v>
      </c>
      <c r="J42" s="41">
        <v>26</v>
      </c>
      <c r="K42" s="5">
        <v>12</v>
      </c>
      <c r="L42" s="5" t="s">
        <v>372</v>
      </c>
      <c r="M42" s="5" t="s">
        <v>372</v>
      </c>
      <c r="N42" s="38">
        <f>SUM(J42:M42)</f>
        <v>38</v>
      </c>
      <c r="O42" s="39">
        <v>2</v>
      </c>
      <c r="P42" s="33">
        <f>N42/O42</f>
        <v>19</v>
      </c>
      <c r="Q42" s="37">
        <f>(P42-I42)*O42</f>
        <v>8.8</v>
      </c>
    </row>
    <row r="43" spans="1:17" ht="19.5" customHeight="1" thickBot="1">
      <c r="A43" s="24">
        <v>2</v>
      </c>
      <c r="B43" s="24">
        <v>18</v>
      </c>
      <c r="C43" s="6" t="s">
        <v>163</v>
      </c>
      <c r="D43" s="5" t="s">
        <v>81</v>
      </c>
      <c r="E43" s="5">
        <v>24</v>
      </c>
      <c r="F43" s="5" t="s">
        <v>30</v>
      </c>
      <c r="G43" s="5">
        <v>4</v>
      </c>
      <c r="H43" s="40" t="s">
        <v>16</v>
      </c>
      <c r="I43" s="42">
        <v>14</v>
      </c>
      <c r="J43" s="41">
        <v>12</v>
      </c>
      <c r="K43" s="5">
        <v>10</v>
      </c>
      <c r="L43" s="5">
        <v>15</v>
      </c>
      <c r="M43" s="5" t="s">
        <v>372</v>
      </c>
      <c r="N43" s="38">
        <f>SUM(J43:M43)</f>
        <v>37</v>
      </c>
      <c r="O43" s="39">
        <v>3</v>
      </c>
      <c r="P43" s="33">
        <f>N43/O43</f>
        <v>12.333333333333334</v>
      </c>
      <c r="Q43" s="37">
        <f>(P43-I43)*O43</f>
        <v>-4.999999999999998</v>
      </c>
    </row>
    <row r="44" spans="1:17" ht="19.5" customHeight="1" thickBot="1">
      <c r="A44" s="24">
        <v>13</v>
      </c>
      <c r="B44" s="24">
        <v>142</v>
      </c>
      <c r="C44" s="6" t="s">
        <v>168</v>
      </c>
      <c r="D44" s="5" t="s">
        <v>343</v>
      </c>
      <c r="E44" s="5">
        <v>24</v>
      </c>
      <c r="F44" s="5" t="s">
        <v>295</v>
      </c>
      <c r="G44" s="5">
        <v>11</v>
      </c>
      <c r="H44" s="40" t="s">
        <v>9</v>
      </c>
      <c r="I44" s="42">
        <v>12.6</v>
      </c>
      <c r="J44" s="41">
        <v>9</v>
      </c>
      <c r="K44" s="5">
        <v>10</v>
      </c>
      <c r="L44" s="5">
        <v>18</v>
      </c>
      <c r="M44" s="5"/>
      <c r="N44" s="38">
        <f>SUM(J44:M44)</f>
        <v>37</v>
      </c>
      <c r="O44" s="39">
        <v>3</v>
      </c>
      <c r="P44" s="33">
        <f>N44/O44</f>
        <v>12.333333333333334</v>
      </c>
      <c r="Q44" s="37">
        <f>(P44-I44)*O44</f>
        <v>-0.7999999999999972</v>
      </c>
    </row>
    <row r="45" spans="1:17" ht="19.5" customHeight="1" thickBot="1">
      <c r="A45" s="24">
        <v>1</v>
      </c>
      <c r="B45" s="24">
        <v>8</v>
      </c>
      <c r="C45" s="6" t="s">
        <v>166</v>
      </c>
      <c r="D45" s="5" t="s">
        <v>121</v>
      </c>
      <c r="E45" s="5">
        <v>24</v>
      </c>
      <c r="F45" s="5" t="s">
        <v>38</v>
      </c>
      <c r="G45" s="5">
        <v>1</v>
      </c>
      <c r="H45" s="40" t="s">
        <v>9</v>
      </c>
      <c r="I45" s="42">
        <v>14.6</v>
      </c>
      <c r="J45" s="41">
        <v>16</v>
      </c>
      <c r="K45" s="5">
        <v>8</v>
      </c>
      <c r="L45" s="5">
        <v>12</v>
      </c>
      <c r="M45" s="5"/>
      <c r="N45" s="38">
        <f>SUM(J45:M45)</f>
        <v>36</v>
      </c>
      <c r="O45" s="39">
        <v>3</v>
      </c>
      <c r="P45" s="33">
        <f>N45/O45</f>
        <v>12</v>
      </c>
      <c r="Q45" s="37">
        <f>(P45-I45)*O45</f>
        <v>-7.799999999999999</v>
      </c>
    </row>
    <row r="46" spans="1:17" ht="19.5" customHeight="1" thickBot="1">
      <c r="A46" s="24">
        <v>7</v>
      </c>
      <c r="B46" s="24">
        <v>71</v>
      </c>
      <c r="C46" s="6" t="s">
        <v>163</v>
      </c>
      <c r="D46" s="5" t="s">
        <v>236</v>
      </c>
      <c r="E46" s="5">
        <v>11</v>
      </c>
      <c r="F46" s="5" t="s">
        <v>197</v>
      </c>
      <c r="G46" s="5">
        <v>11</v>
      </c>
      <c r="H46" s="40" t="s">
        <v>8</v>
      </c>
      <c r="I46" s="42">
        <v>21.7</v>
      </c>
      <c r="J46" s="41">
        <v>36</v>
      </c>
      <c r="K46" s="5" t="s">
        <v>372</v>
      </c>
      <c r="L46" s="5" t="s">
        <v>372</v>
      </c>
      <c r="M46" s="5" t="s">
        <v>372</v>
      </c>
      <c r="N46" s="38">
        <f>SUM(J46:M46)</f>
        <v>36</v>
      </c>
      <c r="O46" s="39">
        <v>1</v>
      </c>
      <c r="P46" s="33">
        <f>N46/O46</f>
        <v>36</v>
      </c>
      <c r="Q46" s="37">
        <f>(P46-I46)*O46</f>
        <v>14.3</v>
      </c>
    </row>
    <row r="47" spans="1:17" ht="19.5" customHeight="1" thickBot="1">
      <c r="A47" s="24">
        <v>6</v>
      </c>
      <c r="B47" s="24">
        <v>58</v>
      </c>
      <c r="C47" s="6" t="s">
        <v>167</v>
      </c>
      <c r="D47" s="5" t="s">
        <v>251</v>
      </c>
      <c r="E47" s="5">
        <v>11</v>
      </c>
      <c r="F47" s="5" t="s">
        <v>50</v>
      </c>
      <c r="G47" s="5">
        <v>3</v>
      </c>
      <c r="H47" s="40" t="s">
        <v>9</v>
      </c>
      <c r="I47" s="42">
        <v>12.4</v>
      </c>
      <c r="J47" s="41">
        <v>16</v>
      </c>
      <c r="K47" s="5">
        <v>19</v>
      </c>
      <c r="L47" s="5" t="s">
        <v>372</v>
      </c>
      <c r="M47" s="5" t="s">
        <v>372</v>
      </c>
      <c r="N47" s="38">
        <f>SUM(J47:M47)</f>
        <v>35</v>
      </c>
      <c r="O47" s="39">
        <v>2</v>
      </c>
      <c r="P47" s="33">
        <f>N47/O47</f>
        <v>17.5</v>
      </c>
      <c r="Q47" s="37">
        <f>(P47-I47)*O47</f>
        <v>10.2</v>
      </c>
    </row>
    <row r="48" spans="1:17" ht="19.5" customHeight="1" thickBot="1">
      <c r="A48" s="24">
        <v>16</v>
      </c>
      <c r="B48" s="24">
        <v>173</v>
      </c>
      <c r="C48" s="6" t="s">
        <v>162</v>
      </c>
      <c r="D48" s="5" t="s">
        <v>329</v>
      </c>
      <c r="E48" s="5">
        <v>33</v>
      </c>
      <c r="F48" s="5" t="s">
        <v>211</v>
      </c>
      <c r="G48" s="5">
        <v>10</v>
      </c>
      <c r="H48" s="40" t="s">
        <v>9</v>
      </c>
      <c r="I48" s="42">
        <v>14.1</v>
      </c>
      <c r="J48" s="41">
        <v>3</v>
      </c>
      <c r="K48" s="5">
        <v>15</v>
      </c>
      <c r="L48" s="5">
        <v>17</v>
      </c>
      <c r="M48" s="5" t="s">
        <v>372</v>
      </c>
      <c r="N48" s="38">
        <f>SUM(J48:M48)</f>
        <v>35</v>
      </c>
      <c r="O48" s="39">
        <v>3</v>
      </c>
      <c r="P48" s="33">
        <f>N48/O48</f>
        <v>11.666666666666666</v>
      </c>
      <c r="Q48" s="37">
        <f>(P48-I48)*O48</f>
        <v>-7.300000000000001</v>
      </c>
    </row>
    <row r="49" spans="1:17" ht="19.5" customHeight="1" thickBot="1">
      <c r="A49" s="24">
        <v>1</v>
      </c>
      <c r="B49" s="24">
        <v>7</v>
      </c>
      <c r="C49" s="6" t="s">
        <v>165</v>
      </c>
      <c r="D49" s="5" t="s">
        <v>82</v>
      </c>
      <c r="E49" s="5">
        <v>14</v>
      </c>
      <c r="F49" s="5" t="s">
        <v>182</v>
      </c>
      <c r="G49" s="5">
        <v>4</v>
      </c>
      <c r="H49" s="40" t="s">
        <v>8</v>
      </c>
      <c r="I49" s="42">
        <v>17.5</v>
      </c>
      <c r="J49" s="41">
        <v>10</v>
      </c>
      <c r="K49" s="5">
        <v>18</v>
      </c>
      <c r="L49" s="5">
        <v>6</v>
      </c>
      <c r="M49" s="5"/>
      <c r="N49" s="38">
        <f>SUM(J49:M49)</f>
        <v>34</v>
      </c>
      <c r="O49" s="39">
        <v>3</v>
      </c>
      <c r="P49" s="33">
        <f>N49/O49</f>
        <v>11.333333333333334</v>
      </c>
      <c r="Q49" s="37">
        <f>(P49-I49)*O49</f>
        <v>-18.5</v>
      </c>
    </row>
    <row r="50" spans="1:17" ht="19.5" customHeight="1" thickBot="1">
      <c r="A50" s="24">
        <v>6</v>
      </c>
      <c r="B50" s="24">
        <v>61</v>
      </c>
      <c r="C50" s="6" t="s">
        <v>164</v>
      </c>
      <c r="D50" s="5" t="s">
        <v>14</v>
      </c>
      <c r="E50" s="5">
        <v>5</v>
      </c>
      <c r="F50" s="5" t="s">
        <v>12</v>
      </c>
      <c r="G50" s="5">
        <v>4</v>
      </c>
      <c r="H50" s="40" t="s">
        <v>9</v>
      </c>
      <c r="I50" s="42">
        <v>14.9</v>
      </c>
      <c r="J50" s="41">
        <v>8</v>
      </c>
      <c r="K50" s="5">
        <v>15</v>
      </c>
      <c r="L50" s="5">
        <v>11</v>
      </c>
      <c r="M50" s="5" t="s">
        <v>372</v>
      </c>
      <c r="N50" s="38">
        <f>SUM(J50:M50)</f>
        <v>34</v>
      </c>
      <c r="O50" s="39">
        <v>3</v>
      </c>
      <c r="P50" s="33">
        <f>N50/O50</f>
        <v>11.333333333333334</v>
      </c>
      <c r="Q50" s="37">
        <f>(P50-I50)*O50</f>
        <v>-10.7</v>
      </c>
    </row>
    <row r="51" spans="1:17" ht="19.5" customHeight="1" thickBot="1">
      <c r="A51" s="24">
        <v>9</v>
      </c>
      <c r="B51" s="24">
        <v>98</v>
      </c>
      <c r="C51" s="6" t="s">
        <v>168</v>
      </c>
      <c r="D51" s="5" t="s">
        <v>230</v>
      </c>
      <c r="E51" s="5">
        <v>1</v>
      </c>
      <c r="F51" s="5" t="s">
        <v>188</v>
      </c>
      <c r="G51" s="5">
        <v>6</v>
      </c>
      <c r="H51" s="40" t="s">
        <v>10</v>
      </c>
      <c r="I51" s="42">
        <v>11.7</v>
      </c>
      <c r="J51" s="41">
        <v>8</v>
      </c>
      <c r="K51" s="5">
        <v>14</v>
      </c>
      <c r="L51" s="5">
        <v>12</v>
      </c>
      <c r="M51" s="5" t="s">
        <v>372</v>
      </c>
      <c r="N51" s="38">
        <f>SUM(J51:M51)</f>
        <v>34</v>
      </c>
      <c r="O51" s="39">
        <v>3</v>
      </c>
      <c r="P51" s="33">
        <f>N51/O51</f>
        <v>11.333333333333334</v>
      </c>
      <c r="Q51" s="37">
        <f>(P51-I51)*O51</f>
        <v>-1.099999999999996</v>
      </c>
    </row>
    <row r="52" spans="1:17" ht="19.5" customHeight="1" thickBot="1">
      <c r="A52" s="24">
        <v>11</v>
      </c>
      <c r="B52" s="24">
        <v>120</v>
      </c>
      <c r="C52" s="6" t="s">
        <v>168</v>
      </c>
      <c r="D52" s="5" t="s">
        <v>128</v>
      </c>
      <c r="E52" s="5">
        <v>23</v>
      </c>
      <c r="F52" s="5" t="s">
        <v>46</v>
      </c>
      <c r="G52" s="5">
        <v>12</v>
      </c>
      <c r="H52" s="40" t="s">
        <v>8</v>
      </c>
      <c r="I52" s="42">
        <v>14</v>
      </c>
      <c r="J52" s="41">
        <v>12</v>
      </c>
      <c r="K52" s="5">
        <v>22</v>
      </c>
      <c r="L52" s="5" t="s">
        <v>372</v>
      </c>
      <c r="M52" s="5" t="s">
        <v>372</v>
      </c>
      <c r="N52" s="38">
        <f>SUM(J52:M52)</f>
        <v>34</v>
      </c>
      <c r="O52" s="39">
        <v>2</v>
      </c>
      <c r="P52" s="33">
        <f>N52/O52</f>
        <v>17</v>
      </c>
      <c r="Q52" s="37">
        <f>(P52-I52)*O52</f>
        <v>6</v>
      </c>
    </row>
    <row r="53" spans="1:17" ht="19.5" customHeight="1" thickBot="1">
      <c r="A53" s="24">
        <v>12</v>
      </c>
      <c r="B53" s="24">
        <v>129</v>
      </c>
      <c r="C53" s="6" t="s">
        <v>162</v>
      </c>
      <c r="D53" s="5" t="s">
        <v>220</v>
      </c>
      <c r="E53" s="5">
        <v>12</v>
      </c>
      <c r="F53" s="5" t="s">
        <v>20</v>
      </c>
      <c r="G53" s="5">
        <v>7</v>
      </c>
      <c r="H53" s="40" t="s">
        <v>10</v>
      </c>
      <c r="I53" s="42">
        <v>12.5</v>
      </c>
      <c r="J53" s="41">
        <v>14</v>
      </c>
      <c r="K53" s="5">
        <v>20</v>
      </c>
      <c r="L53" s="5" t="s">
        <v>372</v>
      </c>
      <c r="M53" s="5" t="s">
        <v>372</v>
      </c>
      <c r="N53" s="38">
        <f>SUM(J53:M53)</f>
        <v>34</v>
      </c>
      <c r="O53" s="39">
        <v>2</v>
      </c>
      <c r="P53" s="33">
        <f>N53/O53</f>
        <v>17</v>
      </c>
      <c r="Q53" s="37">
        <f>(P53-I53)*O53</f>
        <v>9</v>
      </c>
    </row>
    <row r="54" spans="1:17" ht="19.5" customHeight="1" thickBot="1">
      <c r="A54" s="24">
        <v>16</v>
      </c>
      <c r="B54" s="24">
        <v>174</v>
      </c>
      <c r="C54" s="6" t="s">
        <v>161</v>
      </c>
      <c r="D54" s="5" t="s">
        <v>278</v>
      </c>
      <c r="E54" s="5">
        <v>25</v>
      </c>
      <c r="F54" s="5" t="s">
        <v>260</v>
      </c>
      <c r="G54" s="5">
        <v>12</v>
      </c>
      <c r="H54" s="40" t="s">
        <v>9</v>
      </c>
      <c r="I54" s="42">
        <v>14.2</v>
      </c>
      <c r="J54" s="41">
        <v>17</v>
      </c>
      <c r="K54" s="5">
        <v>17</v>
      </c>
      <c r="L54" s="5" t="s">
        <v>372</v>
      </c>
      <c r="M54" s="5" t="s">
        <v>372</v>
      </c>
      <c r="N54" s="38">
        <f>SUM(J54:M54)</f>
        <v>34</v>
      </c>
      <c r="O54" s="39">
        <v>2</v>
      </c>
      <c r="P54" s="33">
        <f>N54/O54</f>
        <v>17</v>
      </c>
      <c r="Q54" s="37">
        <f>(P54-I54)*O54</f>
        <v>5.600000000000001</v>
      </c>
    </row>
    <row r="55" spans="1:17" ht="19.5" customHeight="1" thickBot="1">
      <c r="A55" s="24">
        <v>19</v>
      </c>
      <c r="B55" s="24">
        <v>209</v>
      </c>
      <c r="C55" s="6" t="s">
        <v>169</v>
      </c>
      <c r="D55" s="5" t="s">
        <v>357</v>
      </c>
      <c r="E55" s="5">
        <v>0</v>
      </c>
      <c r="F55" s="5" t="s">
        <v>260</v>
      </c>
      <c r="G55" s="5">
        <v>12</v>
      </c>
      <c r="H55" s="40" t="s">
        <v>9</v>
      </c>
      <c r="I55" s="42">
        <v>12.9</v>
      </c>
      <c r="J55" s="41">
        <v>12</v>
      </c>
      <c r="K55" s="5">
        <v>22</v>
      </c>
      <c r="L55" s="5" t="s">
        <v>372</v>
      </c>
      <c r="M55" s="5" t="s">
        <v>372</v>
      </c>
      <c r="N55" s="38">
        <f>SUM(J55:M55)</f>
        <v>34</v>
      </c>
      <c r="O55" s="39">
        <v>2</v>
      </c>
      <c r="P55" s="33">
        <f>N55/O55</f>
        <v>17</v>
      </c>
      <c r="Q55" s="37">
        <f>(P55-I55)*O55</f>
        <v>8.2</v>
      </c>
    </row>
    <row r="56" spans="1:17" ht="19.5" customHeight="1" thickBot="1">
      <c r="A56" s="24">
        <v>10</v>
      </c>
      <c r="B56" s="24">
        <v>104</v>
      </c>
      <c r="C56" s="6" t="s">
        <v>165</v>
      </c>
      <c r="D56" s="5" t="s">
        <v>265</v>
      </c>
      <c r="E56" s="5">
        <v>13</v>
      </c>
      <c r="F56" s="5" t="s">
        <v>180</v>
      </c>
      <c r="G56" s="5">
        <v>1</v>
      </c>
      <c r="H56" s="40" t="s">
        <v>8</v>
      </c>
      <c r="I56" s="42">
        <v>8</v>
      </c>
      <c r="J56" s="41">
        <v>17</v>
      </c>
      <c r="K56" s="5">
        <v>13</v>
      </c>
      <c r="L56" s="5">
        <v>3</v>
      </c>
      <c r="M56" s="5" t="s">
        <v>372</v>
      </c>
      <c r="N56" s="38">
        <f>SUM(J56:M56)</f>
        <v>33</v>
      </c>
      <c r="O56" s="39">
        <v>3</v>
      </c>
      <c r="P56" s="33">
        <f>N56/O56</f>
        <v>11</v>
      </c>
      <c r="Q56" s="37">
        <f>(P56-I56)*O56</f>
        <v>9</v>
      </c>
    </row>
    <row r="57" spans="1:17" ht="19.5" customHeight="1" thickBot="1">
      <c r="A57" s="24">
        <v>11</v>
      </c>
      <c r="B57" s="24">
        <v>118</v>
      </c>
      <c r="C57" s="6" t="s">
        <v>166</v>
      </c>
      <c r="D57" s="5" t="s">
        <v>90</v>
      </c>
      <c r="E57" s="5">
        <v>5</v>
      </c>
      <c r="F57" s="5" t="s">
        <v>194</v>
      </c>
      <c r="G57" s="5">
        <v>5</v>
      </c>
      <c r="H57" s="40" t="s">
        <v>16</v>
      </c>
      <c r="I57" s="42">
        <v>13.8</v>
      </c>
      <c r="J57" s="41">
        <v>18</v>
      </c>
      <c r="K57" s="5">
        <v>15</v>
      </c>
      <c r="L57" s="5" t="s">
        <v>372</v>
      </c>
      <c r="M57" s="5" t="s">
        <v>372</v>
      </c>
      <c r="N57" s="38">
        <f>SUM(J57:M57)</f>
        <v>33</v>
      </c>
      <c r="O57" s="39">
        <v>2</v>
      </c>
      <c r="P57" s="33">
        <f>N57/O57</f>
        <v>16.5</v>
      </c>
      <c r="Q57" s="37">
        <f>(P57-I57)*O57</f>
        <v>5.399999999999999</v>
      </c>
    </row>
    <row r="58" spans="1:17" ht="19.5" customHeight="1" thickBot="1">
      <c r="A58" s="24">
        <v>14</v>
      </c>
      <c r="B58" s="24">
        <v>154</v>
      </c>
      <c r="C58" s="6" t="s">
        <v>159</v>
      </c>
      <c r="D58" s="5" t="s">
        <v>348</v>
      </c>
      <c r="E58" s="5">
        <v>1</v>
      </c>
      <c r="F58" s="5" t="s">
        <v>240</v>
      </c>
      <c r="G58" s="5">
        <v>7</v>
      </c>
      <c r="H58" s="40" t="s">
        <v>16</v>
      </c>
      <c r="I58" s="42">
        <v>12.6</v>
      </c>
      <c r="J58" s="41">
        <v>11</v>
      </c>
      <c r="K58" s="5">
        <v>22</v>
      </c>
      <c r="L58" s="5" t="s">
        <v>372</v>
      </c>
      <c r="M58" s="5" t="s">
        <v>372</v>
      </c>
      <c r="N58" s="38">
        <f>SUM(J58:M58)</f>
        <v>33</v>
      </c>
      <c r="O58" s="39">
        <v>2</v>
      </c>
      <c r="P58" s="33">
        <f>N58/O58</f>
        <v>16.5</v>
      </c>
      <c r="Q58" s="37">
        <f>(P58-I58)*O58</f>
        <v>7.800000000000001</v>
      </c>
    </row>
    <row r="59" spans="1:17" ht="19.5" customHeight="1" thickBot="1">
      <c r="A59" s="24">
        <v>1</v>
      </c>
      <c r="B59" s="24">
        <v>3</v>
      </c>
      <c r="C59" s="6" t="s">
        <v>161</v>
      </c>
      <c r="D59" s="5" t="s">
        <v>74</v>
      </c>
      <c r="E59" s="5">
        <v>20</v>
      </c>
      <c r="F59" s="5" t="s">
        <v>38</v>
      </c>
      <c r="G59" s="5">
        <v>1</v>
      </c>
      <c r="H59" s="40" t="s">
        <v>9</v>
      </c>
      <c r="I59" s="42">
        <v>12.9</v>
      </c>
      <c r="J59" s="41">
        <v>3</v>
      </c>
      <c r="K59" s="5">
        <v>10</v>
      </c>
      <c r="L59" s="5">
        <v>19</v>
      </c>
      <c r="M59" s="5"/>
      <c r="N59" s="38">
        <f>SUM(J59:M59)</f>
        <v>32</v>
      </c>
      <c r="O59" s="39">
        <v>3</v>
      </c>
      <c r="P59" s="33">
        <f>N59/O59</f>
        <v>10.666666666666666</v>
      </c>
      <c r="Q59" s="37">
        <f>(P59-I59)*O59</f>
        <v>-6.700000000000003</v>
      </c>
    </row>
    <row r="60" spans="1:17" ht="19.5" customHeight="1" thickBot="1">
      <c r="A60" s="24">
        <v>8</v>
      </c>
      <c r="B60" s="24">
        <v>86</v>
      </c>
      <c r="C60" s="6" t="s">
        <v>161</v>
      </c>
      <c r="D60" s="5" t="s">
        <v>280</v>
      </c>
      <c r="E60" s="5">
        <v>5</v>
      </c>
      <c r="F60" s="5" t="s">
        <v>188</v>
      </c>
      <c r="G60" s="5">
        <v>6</v>
      </c>
      <c r="H60" s="40" t="s">
        <v>10</v>
      </c>
      <c r="I60" s="42">
        <v>11.5</v>
      </c>
      <c r="J60" s="41">
        <v>12</v>
      </c>
      <c r="K60" s="5">
        <v>17</v>
      </c>
      <c r="L60" s="5">
        <v>3</v>
      </c>
      <c r="M60" s="5" t="s">
        <v>372</v>
      </c>
      <c r="N60" s="38">
        <f>SUM(J60:M60)</f>
        <v>32</v>
      </c>
      <c r="O60" s="39">
        <v>3</v>
      </c>
      <c r="P60" s="33">
        <f>N60/O60</f>
        <v>10.666666666666666</v>
      </c>
      <c r="Q60" s="37">
        <f>(P60-I60)*O60</f>
        <v>-2.5000000000000018</v>
      </c>
    </row>
    <row r="61" spans="1:17" ht="19.5" customHeight="1" thickBot="1">
      <c r="A61" s="24">
        <v>16</v>
      </c>
      <c r="B61" s="24">
        <v>166</v>
      </c>
      <c r="C61" s="6" t="s">
        <v>169</v>
      </c>
      <c r="D61" s="5" t="s">
        <v>101</v>
      </c>
      <c r="E61" s="5">
        <v>51</v>
      </c>
      <c r="F61" s="5" t="s">
        <v>194</v>
      </c>
      <c r="G61" s="5">
        <v>5</v>
      </c>
      <c r="H61" s="40" t="s">
        <v>16</v>
      </c>
      <c r="I61" s="42">
        <v>10</v>
      </c>
      <c r="J61" s="41">
        <v>22</v>
      </c>
      <c r="K61" s="5">
        <v>10</v>
      </c>
      <c r="L61" s="5" t="s">
        <v>372</v>
      </c>
      <c r="M61" s="5" t="s">
        <v>372</v>
      </c>
      <c r="N61" s="38">
        <f>SUM(J61:M61)</f>
        <v>32</v>
      </c>
      <c r="O61" s="39">
        <v>2</v>
      </c>
      <c r="P61" s="33">
        <f>N61/O61</f>
        <v>16</v>
      </c>
      <c r="Q61" s="37">
        <f>(P61-I61)*O61</f>
        <v>12</v>
      </c>
    </row>
    <row r="62" spans="1:17" ht="19.5" customHeight="1" thickBot="1">
      <c r="A62" s="24">
        <v>22</v>
      </c>
      <c r="B62" s="24">
        <v>236</v>
      </c>
      <c r="C62" s="6" t="s">
        <v>165</v>
      </c>
      <c r="D62" s="5" t="s">
        <v>327</v>
      </c>
      <c r="E62" s="5">
        <v>21</v>
      </c>
      <c r="F62" s="5" t="s">
        <v>295</v>
      </c>
      <c r="G62" s="5">
        <v>11</v>
      </c>
      <c r="H62" s="40" t="s">
        <v>9</v>
      </c>
      <c r="I62" s="42">
        <v>11</v>
      </c>
      <c r="J62" s="41">
        <v>12</v>
      </c>
      <c r="K62" s="5">
        <v>14</v>
      </c>
      <c r="L62" s="5">
        <v>6</v>
      </c>
      <c r="M62" s="5"/>
      <c r="N62" s="38">
        <f>SUM(J62:M62)</f>
        <v>32</v>
      </c>
      <c r="O62" s="39">
        <v>3</v>
      </c>
      <c r="P62" s="33">
        <f>N62/O62</f>
        <v>10.666666666666666</v>
      </c>
      <c r="Q62" s="37">
        <f>(P62-I62)*O62</f>
        <v>-1.0000000000000018</v>
      </c>
    </row>
    <row r="63" spans="1:17" ht="19.5" customHeight="1" thickBot="1">
      <c r="A63" s="24">
        <v>22</v>
      </c>
      <c r="B63" s="24">
        <v>232</v>
      </c>
      <c r="C63" s="6" t="s">
        <v>169</v>
      </c>
      <c r="D63" s="5" t="s">
        <v>173</v>
      </c>
      <c r="E63" s="5">
        <v>12</v>
      </c>
      <c r="F63" s="5" t="s">
        <v>174</v>
      </c>
      <c r="G63" s="5">
        <v>12</v>
      </c>
      <c r="H63" s="40" t="s">
        <v>10</v>
      </c>
      <c r="I63" s="42">
        <v>11.3</v>
      </c>
      <c r="J63" s="41">
        <v>28</v>
      </c>
      <c r="K63" s="5">
        <v>3</v>
      </c>
      <c r="L63" s="5" t="s">
        <v>372</v>
      </c>
      <c r="M63" s="5" t="s">
        <v>372</v>
      </c>
      <c r="N63" s="38">
        <f>SUM(J63:M63)</f>
        <v>31</v>
      </c>
      <c r="O63" s="39">
        <v>2</v>
      </c>
      <c r="P63" s="33">
        <f>N63/O63</f>
        <v>15.5</v>
      </c>
      <c r="Q63" s="37">
        <f>(P63-I63)*O63</f>
        <v>8.399999999999999</v>
      </c>
    </row>
    <row r="64" spans="1:17" ht="19.5" customHeight="1" thickBot="1">
      <c r="A64" s="24">
        <v>2</v>
      </c>
      <c r="B64" s="24">
        <v>15</v>
      </c>
      <c r="C64" s="6" t="s">
        <v>166</v>
      </c>
      <c r="D64" s="5" t="s">
        <v>300</v>
      </c>
      <c r="E64" s="5">
        <v>23</v>
      </c>
      <c r="F64" s="5" t="s">
        <v>44</v>
      </c>
      <c r="G64" s="5">
        <v>2</v>
      </c>
      <c r="H64" s="40" t="s">
        <v>16</v>
      </c>
      <c r="I64" s="42">
        <v>13.4</v>
      </c>
      <c r="J64" s="41">
        <v>6</v>
      </c>
      <c r="K64" s="5">
        <v>14</v>
      </c>
      <c r="L64" s="5">
        <v>10</v>
      </c>
      <c r="M64" s="5"/>
      <c r="N64" s="38">
        <f>SUM(J64:M64)</f>
        <v>30</v>
      </c>
      <c r="O64" s="39">
        <v>3</v>
      </c>
      <c r="P64" s="33">
        <f>N64/O64</f>
        <v>10</v>
      </c>
      <c r="Q64" s="37">
        <f>(P64-I64)*O64</f>
        <v>-10.200000000000001</v>
      </c>
    </row>
    <row r="65" spans="1:17" ht="19.5" customHeight="1" thickBot="1">
      <c r="A65" s="24">
        <v>2</v>
      </c>
      <c r="B65" s="24">
        <v>22</v>
      </c>
      <c r="C65" s="6" t="s">
        <v>159</v>
      </c>
      <c r="D65" s="5" t="s">
        <v>62</v>
      </c>
      <c r="E65" s="5">
        <v>15</v>
      </c>
      <c r="F65" s="5" t="s">
        <v>32</v>
      </c>
      <c r="G65" s="5">
        <v>2</v>
      </c>
      <c r="H65" s="40" t="s">
        <v>10</v>
      </c>
      <c r="I65" s="42">
        <v>12.9</v>
      </c>
      <c r="J65" s="41">
        <v>11</v>
      </c>
      <c r="K65" s="5">
        <v>12</v>
      </c>
      <c r="L65" s="5">
        <v>7</v>
      </c>
      <c r="M65" s="5"/>
      <c r="N65" s="38">
        <f>SUM(J65:M65)</f>
        <v>30</v>
      </c>
      <c r="O65" s="39">
        <v>3</v>
      </c>
      <c r="P65" s="33">
        <f>N65/O65</f>
        <v>10</v>
      </c>
      <c r="Q65" s="37">
        <f>(P65-I65)*O65</f>
        <v>-8.700000000000001</v>
      </c>
    </row>
    <row r="66" spans="1:17" ht="19.5" customHeight="1" thickBot="1">
      <c r="A66" s="24">
        <v>3</v>
      </c>
      <c r="B66" s="24">
        <v>25</v>
      </c>
      <c r="C66" s="6" t="s">
        <v>161</v>
      </c>
      <c r="D66" s="5" t="s">
        <v>258</v>
      </c>
      <c r="E66" s="5">
        <v>10</v>
      </c>
      <c r="F66" s="5" t="s">
        <v>38</v>
      </c>
      <c r="G66" s="5">
        <v>1</v>
      </c>
      <c r="H66" s="40" t="s">
        <v>9</v>
      </c>
      <c r="I66" s="42">
        <v>9.4</v>
      </c>
      <c r="J66" s="41">
        <v>16</v>
      </c>
      <c r="K66" s="5">
        <v>4</v>
      </c>
      <c r="L66" s="5">
        <v>10</v>
      </c>
      <c r="M66" s="5"/>
      <c r="N66" s="38">
        <f>SUM(J66:M66)</f>
        <v>30</v>
      </c>
      <c r="O66" s="39">
        <v>3</v>
      </c>
      <c r="P66" s="33">
        <f>N66/O66</f>
        <v>10</v>
      </c>
      <c r="Q66" s="37">
        <f>(P66-I66)*O66</f>
        <v>1.799999999999999</v>
      </c>
    </row>
    <row r="67" spans="1:17" ht="19.5" customHeight="1" thickBot="1">
      <c r="A67" s="24">
        <v>8</v>
      </c>
      <c r="B67" s="24">
        <v>79</v>
      </c>
      <c r="C67" s="6" t="s">
        <v>168</v>
      </c>
      <c r="D67" s="5" t="s">
        <v>103</v>
      </c>
      <c r="E67" s="5">
        <v>43</v>
      </c>
      <c r="F67" s="5" t="s">
        <v>43</v>
      </c>
      <c r="G67" s="5">
        <v>6</v>
      </c>
      <c r="H67" s="40" t="s">
        <v>8</v>
      </c>
      <c r="I67" s="42">
        <v>14.2</v>
      </c>
      <c r="J67" s="41">
        <v>16</v>
      </c>
      <c r="K67" s="5">
        <v>14</v>
      </c>
      <c r="L67" s="5" t="s">
        <v>372</v>
      </c>
      <c r="M67" s="5" t="s">
        <v>372</v>
      </c>
      <c r="N67" s="38">
        <f>SUM(J67:M67)</f>
        <v>30</v>
      </c>
      <c r="O67" s="39">
        <v>2</v>
      </c>
      <c r="P67" s="33">
        <f>N67/O67</f>
        <v>15</v>
      </c>
      <c r="Q67" s="37">
        <f>(P67-I67)*O67</f>
        <v>1.6000000000000014</v>
      </c>
    </row>
    <row r="68" spans="1:17" ht="19.5" customHeight="1" thickBot="1">
      <c r="A68" s="24">
        <v>16</v>
      </c>
      <c r="B68" s="24">
        <v>172</v>
      </c>
      <c r="C68" s="6" t="s">
        <v>163</v>
      </c>
      <c r="D68" s="5" t="s">
        <v>35</v>
      </c>
      <c r="E68" s="5">
        <v>25</v>
      </c>
      <c r="F68" s="5" t="s">
        <v>69</v>
      </c>
      <c r="G68" s="5">
        <v>2</v>
      </c>
      <c r="H68" s="40" t="s">
        <v>9</v>
      </c>
      <c r="I68" s="42">
        <v>4.8</v>
      </c>
      <c r="J68" s="41">
        <v>12</v>
      </c>
      <c r="K68" s="5">
        <v>18</v>
      </c>
      <c r="L68" s="5" t="s">
        <v>372</v>
      </c>
      <c r="M68" s="5" t="s">
        <v>372</v>
      </c>
      <c r="N68" s="38">
        <f>SUM(J68:M68)</f>
        <v>30</v>
      </c>
      <c r="O68" s="39">
        <v>2</v>
      </c>
      <c r="P68" s="33">
        <f>N68/O68</f>
        <v>15</v>
      </c>
      <c r="Q68" s="37">
        <f>(P68-I68)*O68</f>
        <v>20.4</v>
      </c>
    </row>
    <row r="69" spans="1:17" ht="19.5" customHeight="1" thickBot="1">
      <c r="A69" s="24">
        <v>20</v>
      </c>
      <c r="B69" s="24">
        <v>215</v>
      </c>
      <c r="C69" s="6" t="s">
        <v>164</v>
      </c>
      <c r="D69" s="5" t="s">
        <v>319</v>
      </c>
      <c r="E69" s="5">
        <v>5</v>
      </c>
      <c r="F69" s="5" t="s">
        <v>295</v>
      </c>
      <c r="G69" s="5">
        <v>11</v>
      </c>
      <c r="H69" s="40" t="s">
        <v>9</v>
      </c>
      <c r="I69" s="42">
        <v>12</v>
      </c>
      <c r="J69" s="41">
        <v>11</v>
      </c>
      <c r="K69" s="5">
        <v>7</v>
      </c>
      <c r="L69" s="5">
        <v>12</v>
      </c>
      <c r="M69" s="5"/>
      <c r="N69" s="38">
        <f>SUM(J69:M69)</f>
        <v>30</v>
      </c>
      <c r="O69" s="39">
        <v>3</v>
      </c>
      <c r="P69" s="33">
        <f>N69/O69</f>
        <v>10</v>
      </c>
      <c r="Q69" s="37">
        <f>(P69-I69)*O69</f>
        <v>-6</v>
      </c>
    </row>
    <row r="70" spans="1:17" ht="19.5" customHeight="1" thickBot="1">
      <c r="A70" s="24">
        <v>4</v>
      </c>
      <c r="B70" s="24">
        <v>35</v>
      </c>
      <c r="C70" s="6" t="s">
        <v>168</v>
      </c>
      <c r="D70" s="5" t="s">
        <v>84</v>
      </c>
      <c r="E70" s="5">
        <v>4</v>
      </c>
      <c r="F70" s="5" t="s">
        <v>18</v>
      </c>
      <c r="G70" s="5">
        <v>2</v>
      </c>
      <c r="H70" s="40" t="s">
        <v>8</v>
      </c>
      <c r="I70" s="42">
        <v>14.4</v>
      </c>
      <c r="J70" s="41">
        <v>16</v>
      </c>
      <c r="K70" s="5">
        <v>13</v>
      </c>
      <c r="L70" s="5" t="s">
        <v>372</v>
      </c>
      <c r="M70" s="5" t="s">
        <v>372</v>
      </c>
      <c r="N70" s="38">
        <f>SUM(J70:M70)</f>
        <v>29</v>
      </c>
      <c r="O70" s="39">
        <v>2</v>
      </c>
      <c r="P70" s="33">
        <f>N70/O70</f>
        <v>14.5</v>
      </c>
      <c r="Q70" s="37">
        <f>(P70-I70)*O70</f>
        <v>0.1999999999999993</v>
      </c>
    </row>
    <row r="71" spans="1:17" ht="19.5" customHeight="1" thickBot="1">
      <c r="A71" s="24">
        <v>6</v>
      </c>
      <c r="B71" s="24">
        <v>64</v>
      </c>
      <c r="C71" s="6" t="s">
        <v>161</v>
      </c>
      <c r="D71" s="5" t="s">
        <v>367</v>
      </c>
      <c r="E71" s="5">
        <v>1</v>
      </c>
      <c r="F71" s="5" t="s">
        <v>242</v>
      </c>
      <c r="G71" s="5">
        <v>8</v>
      </c>
      <c r="H71" s="40" t="s">
        <v>16</v>
      </c>
      <c r="I71" s="42">
        <v>14.4</v>
      </c>
      <c r="J71" s="41">
        <v>7</v>
      </c>
      <c r="K71" s="5">
        <v>13</v>
      </c>
      <c r="L71" s="5">
        <v>9</v>
      </c>
      <c r="M71" s="5"/>
      <c r="N71" s="38">
        <f>SUM(J71:M71)</f>
        <v>29</v>
      </c>
      <c r="O71" s="39">
        <v>3</v>
      </c>
      <c r="P71" s="33">
        <f>N71/O71</f>
        <v>9.666666666666666</v>
      </c>
      <c r="Q71" s="37">
        <f>(P71-I71)*O71</f>
        <v>-14.200000000000003</v>
      </c>
    </row>
    <row r="72" spans="1:17" ht="19.5" customHeight="1" thickBot="1">
      <c r="A72" s="24">
        <v>10</v>
      </c>
      <c r="B72" s="24">
        <v>103</v>
      </c>
      <c r="C72" s="6" t="s">
        <v>166</v>
      </c>
      <c r="D72" s="5" t="s">
        <v>143</v>
      </c>
      <c r="E72" s="5">
        <v>20</v>
      </c>
      <c r="F72" s="5" t="s">
        <v>182</v>
      </c>
      <c r="G72" s="5">
        <v>4</v>
      </c>
      <c r="H72" s="40" t="s">
        <v>8</v>
      </c>
      <c r="I72" s="42">
        <v>7.2</v>
      </c>
      <c r="J72" s="41">
        <v>19</v>
      </c>
      <c r="K72" s="5">
        <v>5</v>
      </c>
      <c r="L72" s="5">
        <v>5</v>
      </c>
      <c r="M72" s="5"/>
      <c r="N72" s="38">
        <f>SUM(J72:M72)</f>
        <v>29</v>
      </c>
      <c r="O72" s="39">
        <v>3</v>
      </c>
      <c r="P72" s="33">
        <f>N72/O72</f>
        <v>9.666666666666666</v>
      </c>
      <c r="Q72" s="37">
        <f>(P72-I72)*O72</f>
        <v>7.399999999999998</v>
      </c>
    </row>
    <row r="73" spans="1:17" ht="19.5" customHeight="1" thickBot="1">
      <c r="A73" s="24">
        <v>24</v>
      </c>
      <c r="B73" s="24">
        <v>255</v>
      </c>
      <c r="C73" s="6" t="s">
        <v>168</v>
      </c>
      <c r="D73" s="5" t="s">
        <v>98</v>
      </c>
      <c r="E73" s="5">
        <v>24</v>
      </c>
      <c r="F73" s="5" t="s">
        <v>26</v>
      </c>
      <c r="G73" s="5">
        <v>8</v>
      </c>
      <c r="H73" s="40" t="s">
        <v>10</v>
      </c>
      <c r="I73" s="42">
        <v>10.3</v>
      </c>
      <c r="J73" s="41">
        <v>15</v>
      </c>
      <c r="K73" s="5">
        <v>14</v>
      </c>
      <c r="L73" s="5" t="s">
        <v>372</v>
      </c>
      <c r="M73" s="5" t="s">
        <v>372</v>
      </c>
      <c r="N73" s="38">
        <f>SUM(J73:M73)</f>
        <v>29</v>
      </c>
      <c r="O73" s="39">
        <v>2</v>
      </c>
      <c r="P73" s="33">
        <f>N73/O73</f>
        <v>14.5</v>
      </c>
      <c r="Q73" s="37">
        <f>(P73-I73)*O73</f>
        <v>8.399999999999999</v>
      </c>
    </row>
    <row r="74" spans="1:17" ht="19.5" customHeight="1" thickBot="1">
      <c r="A74" s="24">
        <v>2</v>
      </c>
      <c r="B74" s="24">
        <v>19</v>
      </c>
      <c r="C74" s="6" t="s">
        <v>162</v>
      </c>
      <c r="D74" s="5" t="s">
        <v>71</v>
      </c>
      <c r="E74" s="5">
        <v>5</v>
      </c>
      <c r="F74" s="5" t="s">
        <v>50</v>
      </c>
      <c r="G74" s="5">
        <v>3</v>
      </c>
      <c r="H74" s="40" t="s">
        <v>9</v>
      </c>
      <c r="I74" s="42">
        <v>16.9</v>
      </c>
      <c r="J74" s="41">
        <v>14</v>
      </c>
      <c r="K74" s="5">
        <v>14</v>
      </c>
      <c r="L74" s="5" t="s">
        <v>372</v>
      </c>
      <c r="M74" s="5" t="s">
        <v>372</v>
      </c>
      <c r="N74" s="38">
        <f>SUM(J74:M74)</f>
        <v>28</v>
      </c>
      <c r="O74" s="39">
        <v>2</v>
      </c>
      <c r="P74" s="33">
        <f>N74/O74</f>
        <v>14</v>
      </c>
      <c r="Q74" s="37">
        <f>(P74-I74)*O74</f>
        <v>-5.799999999999997</v>
      </c>
    </row>
    <row r="75" spans="1:17" ht="19.5" customHeight="1" thickBot="1">
      <c r="A75" s="24">
        <v>4</v>
      </c>
      <c r="B75" s="24">
        <v>36</v>
      </c>
      <c r="C75" s="6" t="s">
        <v>167</v>
      </c>
      <c r="D75" s="5" t="s">
        <v>291</v>
      </c>
      <c r="E75" s="5">
        <v>3</v>
      </c>
      <c r="F75" s="5" t="s">
        <v>30</v>
      </c>
      <c r="G75" s="5">
        <v>4</v>
      </c>
      <c r="H75" s="40" t="s">
        <v>16</v>
      </c>
      <c r="I75" s="42">
        <v>10.3</v>
      </c>
      <c r="J75" s="41">
        <v>11</v>
      </c>
      <c r="K75" s="5">
        <v>11</v>
      </c>
      <c r="L75" s="5">
        <v>6</v>
      </c>
      <c r="M75" s="5" t="s">
        <v>372</v>
      </c>
      <c r="N75" s="38">
        <f>SUM(J75:M75)</f>
        <v>28</v>
      </c>
      <c r="O75" s="39">
        <v>3</v>
      </c>
      <c r="P75" s="33">
        <f>N75/O75</f>
        <v>9.333333333333334</v>
      </c>
      <c r="Q75" s="37">
        <f>(P75-I75)*O75</f>
        <v>-2.9000000000000004</v>
      </c>
    </row>
    <row r="76" spans="1:17" ht="19.5" customHeight="1" thickBot="1">
      <c r="A76" s="24">
        <v>5</v>
      </c>
      <c r="B76" s="24">
        <v>49</v>
      </c>
      <c r="C76" s="6" t="s">
        <v>163</v>
      </c>
      <c r="D76" s="5" t="s">
        <v>145</v>
      </c>
      <c r="E76" s="5">
        <v>24</v>
      </c>
      <c r="F76" s="5" t="s">
        <v>193</v>
      </c>
      <c r="G76" s="5">
        <v>12</v>
      </c>
      <c r="H76" s="40" t="s">
        <v>16</v>
      </c>
      <c r="I76" s="42">
        <v>24.8</v>
      </c>
      <c r="J76" s="41">
        <v>28</v>
      </c>
      <c r="K76" s="5" t="s">
        <v>372</v>
      </c>
      <c r="L76" s="5" t="s">
        <v>372</v>
      </c>
      <c r="M76" s="5" t="s">
        <v>372</v>
      </c>
      <c r="N76" s="38">
        <f>SUM(J76:M76)</f>
        <v>28</v>
      </c>
      <c r="O76" s="39">
        <v>1</v>
      </c>
      <c r="P76" s="33">
        <f>N76/O76</f>
        <v>28</v>
      </c>
      <c r="Q76" s="37">
        <f>(P76-I76)*O76</f>
        <v>3.1999999999999993</v>
      </c>
    </row>
    <row r="77" spans="1:17" ht="19.5" customHeight="1" thickBot="1">
      <c r="A77" s="24">
        <v>12</v>
      </c>
      <c r="B77" s="24">
        <v>124</v>
      </c>
      <c r="C77" s="6" t="s">
        <v>167</v>
      </c>
      <c r="D77" s="5" t="s">
        <v>158</v>
      </c>
      <c r="E77" s="5">
        <v>42</v>
      </c>
      <c r="F77" s="5" t="s">
        <v>13</v>
      </c>
      <c r="G77" s="5">
        <v>9</v>
      </c>
      <c r="H77" s="40" t="s">
        <v>9</v>
      </c>
      <c r="I77" s="42">
        <v>12.5</v>
      </c>
      <c r="J77" s="41">
        <v>18</v>
      </c>
      <c r="K77" s="5">
        <v>10</v>
      </c>
      <c r="L77" s="5" t="s">
        <v>372</v>
      </c>
      <c r="M77" s="5" t="s">
        <v>372</v>
      </c>
      <c r="N77" s="38">
        <f>SUM(J77:M77)</f>
        <v>28</v>
      </c>
      <c r="O77" s="39">
        <v>2</v>
      </c>
      <c r="P77" s="33">
        <f>N77/O77</f>
        <v>14</v>
      </c>
      <c r="Q77" s="37">
        <f>(P77-I77)*O77</f>
        <v>3</v>
      </c>
    </row>
    <row r="78" spans="1:17" ht="19.5" customHeight="1" thickBot="1">
      <c r="A78" s="24">
        <v>13</v>
      </c>
      <c r="B78" s="24">
        <v>137</v>
      </c>
      <c r="C78" s="6" t="s">
        <v>163</v>
      </c>
      <c r="D78" s="5" t="s">
        <v>287</v>
      </c>
      <c r="E78" s="5">
        <v>14</v>
      </c>
      <c r="F78" s="5" t="s">
        <v>229</v>
      </c>
      <c r="G78" s="5">
        <v>14</v>
      </c>
      <c r="H78" s="40" t="s">
        <v>8</v>
      </c>
      <c r="I78" s="42">
        <v>20.2</v>
      </c>
      <c r="J78" s="41">
        <v>28</v>
      </c>
      <c r="K78" s="5" t="s">
        <v>372</v>
      </c>
      <c r="L78" s="5" t="s">
        <v>372</v>
      </c>
      <c r="M78" s="5" t="s">
        <v>372</v>
      </c>
      <c r="N78" s="38">
        <f>SUM(J78:M78)</f>
        <v>28</v>
      </c>
      <c r="O78" s="39">
        <v>1</v>
      </c>
      <c r="P78" s="33">
        <f>N78/O78</f>
        <v>28</v>
      </c>
      <c r="Q78" s="37">
        <f>(P78-I78)*O78</f>
        <v>7.800000000000001</v>
      </c>
    </row>
    <row r="79" spans="1:17" ht="19.5" customHeight="1" thickBot="1">
      <c r="A79" s="24">
        <v>22</v>
      </c>
      <c r="B79" s="24">
        <v>240</v>
      </c>
      <c r="C79" s="6" t="s">
        <v>161</v>
      </c>
      <c r="D79" s="5" t="s">
        <v>147</v>
      </c>
      <c r="E79" s="5">
        <v>24</v>
      </c>
      <c r="F79" s="5" t="s">
        <v>12</v>
      </c>
      <c r="G79" s="5">
        <v>4</v>
      </c>
      <c r="H79" s="40" t="s">
        <v>9</v>
      </c>
      <c r="I79" s="42">
        <v>6.6</v>
      </c>
      <c r="J79" s="41">
        <v>10</v>
      </c>
      <c r="K79" s="5">
        <v>4</v>
      </c>
      <c r="L79" s="5">
        <v>14</v>
      </c>
      <c r="M79" s="5" t="s">
        <v>372</v>
      </c>
      <c r="N79" s="38">
        <f>SUM(J79:M79)</f>
        <v>28</v>
      </c>
      <c r="O79" s="39">
        <v>3</v>
      </c>
      <c r="P79" s="33">
        <f>N79/O79</f>
        <v>9.333333333333334</v>
      </c>
      <c r="Q79" s="37">
        <f>(P79-I79)*O79</f>
        <v>8.200000000000003</v>
      </c>
    </row>
    <row r="80" spans="1:17" ht="19.5" customHeight="1" thickBot="1">
      <c r="A80" s="24">
        <v>3</v>
      </c>
      <c r="B80" s="24">
        <v>29</v>
      </c>
      <c r="C80" s="6" t="s">
        <v>165</v>
      </c>
      <c r="D80" s="5" t="s">
        <v>25</v>
      </c>
      <c r="E80" s="5">
        <v>31</v>
      </c>
      <c r="F80" s="5" t="s">
        <v>19</v>
      </c>
      <c r="G80" s="5">
        <v>1</v>
      </c>
      <c r="H80" s="40" t="s">
        <v>16</v>
      </c>
      <c r="I80" s="42">
        <v>13.1</v>
      </c>
      <c r="J80" s="41">
        <v>7</v>
      </c>
      <c r="K80" s="5">
        <v>20</v>
      </c>
      <c r="L80" s="5" t="s">
        <v>372</v>
      </c>
      <c r="M80" s="5" t="s">
        <v>372</v>
      </c>
      <c r="N80" s="38">
        <f>SUM(J80:M80)</f>
        <v>27</v>
      </c>
      <c r="O80" s="39">
        <v>2</v>
      </c>
      <c r="P80" s="33">
        <f>N80/O80</f>
        <v>13.5</v>
      </c>
      <c r="Q80" s="37">
        <f>(P80-I80)*O80</f>
        <v>0.8000000000000007</v>
      </c>
    </row>
    <row r="81" spans="1:17" ht="19.5" customHeight="1" thickBot="1">
      <c r="A81" s="24">
        <v>8</v>
      </c>
      <c r="B81" s="24">
        <v>83</v>
      </c>
      <c r="C81" s="6" t="s">
        <v>164</v>
      </c>
      <c r="D81" s="5" t="s">
        <v>70</v>
      </c>
      <c r="E81" s="5">
        <v>21</v>
      </c>
      <c r="F81" s="5" t="s">
        <v>194</v>
      </c>
      <c r="G81" s="5">
        <v>5</v>
      </c>
      <c r="H81" s="40" t="s">
        <v>16</v>
      </c>
      <c r="I81" s="42">
        <v>14</v>
      </c>
      <c r="J81" s="41">
        <v>11</v>
      </c>
      <c r="K81" s="5">
        <v>16</v>
      </c>
      <c r="L81" s="5" t="s">
        <v>372</v>
      </c>
      <c r="M81" s="5" t="s">
        <v>372</v>
      </c>
      <c r="N81" s="38">
        <f>SUM(J81:M81)</f>
        <v>27</v>
      </c>
      <c r="O81" s="39">
        <v>2</v>
      </c>
      <c r="P81" s="33">
        <f>N81/O81</f>
        <v>13.5</v>
      </c>
      <c r="Q81" s="37">
        <f>(P81-I81)*O81</f>
        <v>-1</v>
      </c>
    </row>
    <row r="82" spans="1:17" ht="19.5" customHeight="1" thickBot="1">
      <c r="A82" s="24">
        <v>12</v>
      </c>
      <c r="B82" s="24">
        <v>122</v>
      </c>
      <c r="C82" s="6" t="s">
        <v>169</v>
      </c>
      <c r="D82" s="5" t="s">
        <v>47</v>
      </c>
      <c r="E82" s="5">
        <v>1</v>
      </c>
      <c r="F82" s="5" t="s">
        <v>48</v>
      </c>
      <c r="G82" s="5">
        <v>3</v>
      </c>
      <c r="H82" s="40" t="s">
        <v>10</v>
      </c>
      <c r="I82" s="42">
        <v>7.6</v>
      </c>
      <c r="J82" s="41">
        <v>16</v>
      </c>
      <c r="K82" s="5">
        <v>11</v>
      </c>
      <c r="L82" s="5" t="s">
        <v>372</v>
      </c>
      <c r="M82" s="5" t="s">
        <v>372</v>
      </c>
      <c r="N82" s="38">
        <f>SUM(J82:M82)</f>
        <v>27</v>
      </c>
      <c r="O82" s="39">
        <v>2</v>
      </c>
      <c r="P82" s="33">
        <f>N82/O82</f>
        <v>13.5</v>
      </c>
      <c r="Q82" s="37">
        <f>(P82-I82)*O82</f>
        <v>11.8</v>
      </c>
    </row>
    <row r="83" spans="1:17" ht="19.5" customHeight="1" thickBot="1">
      <c r="A83" s="24">
        <v>19</v>
      </c>
      <c r="B83" s="24">
        <v>203</v>
      </c>
      <c r="C83" s="6" t="s">
        <v>163</v>
      </c>
      <c r="D83" s="5" t="s">
        <v>322</v>
      </c>
      <c r="E83" s="5">
        <v>34</v>
      </c>
      <c r="F83" s="5" t="s">
        <v>260</v>
      </c>
      <c r="G83" s="5">
        <v>12</v>
      </c>
      <c r="H83" s="40" t="s">
        <v>9</v>
      </c>
      <c r="I83" s="42">
        <v>14.5</v>
      </c>
      <c r="J83" s="41">
        <v>22</v>
      </c>
      <c r="K83" s="5">
        <v>5</v>
      </c>
      <c r="L83" s="5" t="s">
        <v>372</v>
      </c>
      <c r="M83" s="5" t="s">
        <v>372</v>
      </c>
      <c r="N83" s="38">
        <f>SUM(J83:M83)</f>
        <v>27</v>
      </c>
      <c r="O83" s="39">
        <v>2</v>
      </c>
      <c r="P83" s="33">
        <f>N83/O83</f>
        <v>13.5</v>
      </c>
      <c r="Q83" s="37">
        <f>(P83-I83)*O83</f>
        <v>-2</v>
      </c>
    </row>
    <row r="84" spans="1:17" ht="19.5" customHeight="1" thickBot="1">
      <c r="A84" s="24">
        <v>20</v>
      </c>
      <c r="B84" s="24">
        <v>217</v>
      </c>
      <c r="C84" s="6" t="s">
        <v>162</v>
      </c>
      <c r="D84" s="5" t="s">
        <v>314</v>
      </c>
      <c r="E84" s="5">
        <v>3</v>
      </c>
      <c r="F84" s="5" t="s">
        <v>43</v>
      </c>
      <c r="G84" s="5">
        <v>6</v>
      </c>
      <c r="H84" s="40" t="s">
        <v>8</v>
      </c>
      <c r="I84" s="42">
        <v>7.4</v>
      </c>
      <c r="J84" s="41">
        <v>12</v>
      </c>
      <c r="K84" s="5">
        <v>15</v>
      </c>
      <c r="L84" s="5" t="s">
        <v>372</v>
      </c>
      <c r="M84" s="5" t="s">
        <v>372</v>
      </c>
      <c r="N84" s="38">
        <f>SUM(J84:M84)</f>
        <v>27</v>
      </c>
      <c r="O84" s="39">
        <v>2</v>
      </c>
      <c r="P84" s="33">
        <f>N84/O84</f>
        <v>13.5</v>
      </c>
      <c r="Q84" s="37">
        <f>(P84-I84)*O84</f>
        <v>12.2</v>
      </c>
    </row>
    <row r="85" spans="1:17" ht="19.5" customHeight="1" thickBot="1">
      <c r="A85" s="24">
        <v>26</v>
      </c>
      <c r="B85" s="24">
        <v>284</v>
      </c>
      <c r="C85" s="6" t="s">
        <v>161</v>
      </c>
      <c r="D85" s="5" t="s">
        <v>325</v>
      </c>
      <c r="E85" s="5">
        <v>23</v>
      </c>
      <c r="F85" s="5" t="s">
        <v>180</v>
      </c>
      <c r="G85" s="5">
        <v>1</v>
      </c>
      <c r="H85" s="40" t="s">
        <v>8</v>
      </c>
      <c r="I85" s="42">
        <v>5.1</v>
      </c>
      <c r="J85" s="41">
        <v>12</v>
      </c>
      <c r="K85" s="5">
        <v>8</v>
      </c>
      <c r="L85" s="5">
        <v>7</v>
      </c>
      <c r="M85" s="5" t="s">
        <v>372</v>
      </c>
      <c r="N85" s="38">
        <f>SUM(J85:M85)</f>
        <v>27</v>
      </c>
      <c r="O85" s="39">
        <v>3</v>
      </c>
      <c r="P85" s="33">
        <f>N85/O85</f>
        <v>9</v>
      </c>
      <c r="Q85" s="37">
        <f>(P85-I85)*O85</f>
        <v>11.700000000000001</v>
      </c>
    </row>
    <row r="86" spans="1:17" ht="19.5" customHeight="1" thickBot="1">
      <c r="A86" s="24">
        <v>2</v>
      </c>
      <c r="B86" s="24">
        <v>13</v>
      </c>
      <c r="C86" s="6" t="s">
        <v>168</v>
      </c>
      <c r="D86" s="5" t="s">
        <v>31</v>
      </c>
      <c r="E86" s="5">
        <v>32</v>
      </c>
      <c r="F86" s="5" t="s">
        <v>18</v>
      </c>
      <c r="G86" s="5">
        <v>2</v>
      </c>
      <c r="H86" s="40" t="s">
        <v>8</v>
      </c>
      <c r="I86" s="42">
        <v>14.9</v>
      </c>
      <c r="J86" s="41">
        <v>12</v>
      </c>
      <c r="K86" s="5">
        <v>14</v>
      </c>
      <c r="L86" s="5" t="s">
        <v>372</v>
      </c>
      <c r="M86" s="5" t="s">
        <v>372</v>
      </c>
      <c r="N86" s="38">
        <f>SUM(J86:M86)</f>
        <v>26</v>
      </c>
      <c r="O86" s="39">
        <v>2</v>
      </c>
      <c r="P86" s="33">
        <f>N86/O86</f>
        <v>13</v>
      </c>
      <c r="Q86" s="37">
        <f>(P86-I86)*O86</f>
        <v>-3.8000000000000007</v>
      </c>
    </row>
    <row r="87" spans="1:18" ht="19.5" customHeight="1" thickBot="1">
      <c r="A87" s="24">
        <v>20</v>
      </c>
      <c r="B87" s="24">
        <v>212</v>
      </c>
      <c r="C87" s="6" t="s">
        <v>167</v>
      </c>
      <c r="D87" s="5" t="s">
        <v>270</v>
      </c>
      <c r="E87" s="5">
        <v>21</v>
      </c>
      <c r="F87" s="5" t="s">
        <v>219</v>
      </c>
      <c r="G87" s="5">
        <v>14</v>
      </c>
      <c r="H87" s="40" t="s">
        <v>16</v>
      </c>
      <c r="I87" s="42">
        <v>14.9</v>
      </c>
      <c r="J87" s="41">
        <v>11</v>
      </c>
      <c r="K87" s="5">
        <v>15</v>
      </c>
      <c r="L87" s="5" t="s">
        <v>372</v>
      </c>
      <c r="M87" s="5" t="s">
        <v>372</v>
      </c>
      <c r="N87" s="38">
        <f>SUM(J87:M87)</f>
        <v>26</v>
      </c>
      <c r="O87" s="39">
        <v>2</v>
      </c>
      <c r="P87" s="33">
        <f>N87/O87</f>
        <v>13</v>
      </c>
      <c r="Q87" s="37">
        <f>(P87-I87)*O87</f>
        <v>-3.8000000000000007</v>
      </c>
      <c r="R87">
        <f>SUM(Q81:Q87)</f>
        <v>25.1</v>
      </c>
    </row>
    <row r="88" spans="1:17" ht="19.5" customHeight="1" thickBot="1">
      <c r="A88" s="24">
        <v>20</v>
      </c>
      <c r="B88" s="24">
        <v>216</v>
      </c>
      <c r="C88" s="6" t="s">
        <v>163</v>
      </c>
      <c r="D88" s="5" t="s">
        <v>286</v>
      </c>
      <c r="E88" s="5">
        <v>24</v>
      </c>
      <c r="F88" s="5" t="s">
        <v>211</v>
      </c>
      <c r="G88" s="5">
        <v>10</v>
      </c>
      <c r="H88" s="40" t="s">
        <v>9</v>
      </c>
      <c r="I88" s="42">
        <v>11.5</v>
      </c>
      <c r="J88" s="41">
        <v>7</v>
      </c>
      <c r="K88" s="5">
        <v>6</v>
      </c>
      <c r="L88" s="5">
        <v>13</v>
      </c>
      <c r="M88" s="5" t="s">
        <v>372</v>
      </c>
      <c r="N88" s="38">
        <f>SUM(J88:M88)</f>
        <v>26</v>
      </c>
      <c r="O88" s="39">
        <v>3</v>
      </c>
      <c r="P88" s="33">
        <f>N88/O88</f>
        <v>8.666666666666666</v>
      </c>
      <c r="Q88" s="37">
        <f>(P88-I88)*O88</f>
        <v>-8.500000000000002</v>
      </c>
    </row>
    <row r="89" spans="1:17" ht="19.5" customHeight="1" thickBot="1">
      <c r="A89" s="24">
        <v>9</v>
      </c>
      <c r="B89" s="24">
        <v>90</v>
      </c>
      <c r="C89" s="6" t="s">
        <v>160</v>
      </c>
      <c r="D89" s="5" t="s">
        <v>51</v>
      </c>
      <c r="E89" s="5">
        <v>21</v>
      </c>
      <c r="F89" s="5" t="s">
        <v>52</v>
      </c>
      <c r="G89" s="5">
        <v>5</v>
      </c>
      <c r="H89" s="40" t="s">
        <v>10</v>
      </c>
      <c r="I89" s="42">
        <v>15.2</v>
      </c>
      <c r="J89" s="41">
        <v>25</v>
      </c>
      <c r="K89" s="5" t="s">
        <v>372</v>
      </c>
      <c r="L89" s="5" t="s">
        <v>372</v>
      </c>
      <c r="M89" s="5" t="s">
        <v>372</v>
      </c>
      <c r="N89" s="38">
        <f>SUM(J89:M89)</f>
        <v>25</v>
      </c>
      <c r="O89" s="39">
        <v>1</v>
      </c>
      <c r="P89" s="33">
        <f>N89/O89</f>
        <v>25</v>
      </c>
      <c r="Q89" s="37">
        <f>(P89-I89)*O89</f>
        <v>9.8</v>
      </c>
    </row>
    <row r="90" spans="1:17" ht="19.5" customHeight="1" thickBot="1">
      <c r="A90" s="24">
        <v>11</v>
      </c>
      <c r="B90" s="24">
        <v>114</v>
      </c>
      <c r="C90" s="6" t="s">
        <v>162</v>
      </c>
      <c r="D90" s="5" t="s">
        <v>261</v>
      </c>
      <c r="E90" s="5">
        <v>10</v>
      </c>
      <c r="F90" s="5" t="s">
        <v>201</v>
      </c>
      <c r="G90" s="5">
        <v>10</v>
      </c>
      <c r="H90" s="40" t="s">
        <v>8</v>
      </c>
      <c r="I90" s="42">
        <v>17</v>
      </c>
      <c r="J90" s="41">
        <v>25</v>
      </c>
      <c r="K90" s="5" t="s">
        <v>372</v>
      </c>
      <c r="L90" s="5" t="s">
        <v>372</v>
      </c>
      <c r="M90" s="5" t="s">
        <v>372</v>
      </c>
      <c r="N90" s="38">
        <f>SUM(J90:M90)</f>
        <v>25</v>
      </c>
      <c r="O90" s="39">
        <v>1</v>
      </c>
      <c r="P90" s="33">
        <f>N90/O90</f>
        <v>25</v>
      </c>
      <c r="Q90" s="37">
        <f>(P90-I90)*O90</f>
        <v>8</v>
      </c>
    </row>
    <row r="91" spans="1:17" ht="19.5" customHeight="1" thickBot="1">
      <c r="A91" s="24">
        <v>16</v>
      </c>
      <c r="B91" s="24">
        <v>175</v>
      </c>
      <c r="C91" s="6" t="s">
        <v>160</v>
      </c>
      <c r="D91" s="5" t="s">
        <v>190</v>
      </c>
      <c r="E91" s="5">
        <v>13</v>
      </c>
      <c r="F91" s="5" t="s">
        <v>191</v>
      </c>
      <c r="G91" s="5">
        <v>10</v>
      </c>
      <c r="H91" s="40" t="s">
        <v>16</v>
      </c>
      <c r="I91" s="42">
        <v>11.2</v>
      </c>
      <c r="J91" s="41">
        <v>25</v>
      </c>
      <c r="K91" s="5" t="s">
        <v>372</v>
      </c>
      <c r="L91" s="5" t="s">
        <v>372</v>
      </c>
      <c r="M91" s="5" t="s">
        <v>372</v>
      </c>
      <c r="N91" s="38">
        <f>SUM(J91:M91)</f>
        <v>25</v>
      </c>
      <c r="O91" s="39">
        <v>1</v>
      </c>
      <c r="P91" s="33">
        <f>N91/O91</f>
        <v>25</v>
      </c>
      <c r="Q91" s="37">
        <f>(P91-I91)*O91</f>
        <v>13.8</v>
      </c>
    </row>
    <row r="92" spans="1:17" ht="19.5" customHeight="1" thickBot="1">
      <c r="A92" s="24">
        <v>3</v>
      </c>
      <c r="B92" s="24">
        <v>26</v>
      </c>
      <c r="C92" s="6" t="s">
        <v>162</v>
      </c>
      <c r="D92" s="5" t="s">
        <v>113</v>
      </c>
      <c r="E92" s="5">
        <v>31</v>
      </c>
      <c r="F92" s="5" t="s">
        <v>23</v>
      </c>
      <c r="G92" s="5">
        <v>3</v>
      </c>
      <c r="H92" s="40" t="s">
        <v>8</v>
      </c>
      <c r="I92" s="42">
        <v>16.2</v>
      </c>
      <c r="J92" s="41">
        <v>24</v>
      </c>
      <c r="K92" s="5">
        <v>0</v>
      </c>
      <c r="L92" s="5">
        <v>0</v>
      </c>
      <c r="M92" s="5" t="s">
        <v>372</v>
      </c>
      <c r="N92" s="38">
        <f>SUM(J92:M92)</f>
        <v>24</v>
      </c>
      <c r="O92" s="39">
        <v>3</v>
      </c>
      <c r="P92" s="33">
        <f>N92/O92</f>
        <v>8</v>
      </c>
      <c r="Q92" s="37">
        <f>(P92-I92)*O92</f>
        <v>-24.599999999999998</v>
      </c>
    </row>
    <row r="93" spans="1:17" ht="19.5" customHeight="1" thickBot="1">
      <c r="A93" s="24">
        <v>4</v>
      </c>
      <c r="B93" s="24">
        <v>39</v>
      </c>
      <c r="C93" s="6" t="s">
        <v>164</v>
      </c>
      <c r="D93" s="5" t="s">
        <v>119</v>
      </c>
      <c r="E93" s="5">
        <v>22</v>
      </c>
      <c r="F93" s="5" t="s">
        <v>18</v>
      </c>
      <c r="G93" s="5">
        <v>2</v>
      </c>
      <c r="H93" s="40" t="s">
        <v>8</v>
      </c>
      <c r="I93" s="42">
        <v>14.3</v>
      </c>
      <c r="J93" s="41">
        <v>13</v>
      </c>
      <c r="K93" s="5">
        <v>11</v>
      </c>
      <c r="L93" s="5" t="s">
        <v>372</v>
      </c>
      <c r="M93" s="5" t="s">
        <v>372</v>
      </c>
      <c r="N93" s="38">
        <f>SUM(J93:M93)</f>
        <v>24</v>
      </c>
      <c r="O93" s="39">
        <v>2</v>
      </c>
      <c r="P93" s="33">
        <f>N93/O93</f>
        <v>12</v>
      </c>
      <c r="Q93" s="37">
        <f>(P93-I93)*O93</f>
        <v>-4.600000000000001</v>
      </c>
    </row>
    <row r="94" spans="1:17" ht="19.5" customHeight="1" thickBot="1">
      <c r="A94" s="24">
        <v>5</v>
      </c>
      <c r="B94" s="24">
        <v>50</v>
      </c>
      <c r="C94" s="6" t="s">
        <v>164</v>
      </c>
      <c r="D94" s="5" t="s">
        <v>24</v>
      </c>
      <c r="E94" s="5">
        <v>41</v>
      </c>
      <c r="F94" s="5" t="s">
        <v>192</v>
      </c>
      <c r="G94" s="5">
        <v>7</v>
      </c>
      <c r="H94" s="40" t="s">
        <v>9</v>
      </c>
      <c r="I94" s="42">
        <v>20.3</v>
      </c>
      <c r="J94" s="41">
        <v>24</v>
      </c>
      <c r="K94" s="5" t="s">
        <v>372</v>
      </c>
      <c r="L94" s="5" t="s">
        <v>372</v>
      </c>
      <c r="M94" s="5" t="s">
        <v>372</v>
      </c>
      <c r="N94" s="38">
        <f>SUM(J94:M94)</f>
        <v>24</v>
      </c>
      <c r="O94" s="39">
        <v>1</v>
      </c>
      <c r="P94" s="33">
        <f>N94/O94</f>
        <v>24</v>
      </c>
      <c r="Q94" s="37">
        <f>(P94-I94)*O94</f>
        <v>3.6999999999999993</v>
      </c>
    </row>
    <row r="95" spans="1:17" ht="19.5" customHeight="1" thickBot="1">
      <c r="A95" s="24">
        <v>7</v>
      </c>
      <c r="B95" s="24">
        <v>73</v>
      </c>
      <c r="C95" s="6" t="s">
        <v>165</v>
      </c>
      <c r="D95" s="5" t="s">
        <v>263</v>
      </c>
      <c r="E95" s="5">
        <v>21</v>
      </c>
      <c r="F95" s="5" t="s">
        <v>32</v>
      </c>
      <c r="G95" s="5">
        <v>2</v>
      </c>
      <c r="H95" s="40" t="s">
        <v>10</v>
      </c>
      <c r="I95" s="42">
        <v>9.5</v>
      </c>
      <c r="J95" s="41">
        <v>7</v>
      </c>
      <c r="K95" s="5">
        <v>13</v>
      </c>
      <c r="L95" s="5">
        <v>4</v>
      </c>
      <c r="M95" s="5"/>
      <c r="N95" s="38">
        <f>SUM(J95:M95)</f>
        <v>24</v>
      </c>
      <c r="O95" s="39">
        <v>3</v>
      </c>
      <c r="P95" s="33">
        <f>N95/O95</f>
        <v>8</v>
      </c>
      <c r="Q95" s="37">
        <f>(P95-I95)*O95</f>
        <v>-4.5</v>
      </c>
    </row>
    <row r="96" spans="1:17" ht="19.5" customHeight="1" thickBot="1">
      <c r="A96" s="24">
        <v>9</v>
      </c>
      <c r="B96" s="24">
        <v>97</v>
      </c>
      <c r="C96" s="6" t="s">
        <v>167</v>
      </c>
      <c r="D96" s="5" t="s">
        <v>366</v>
      </c>
      <c r="E96" s="5">
        <v>1</v>
      </c>
      <c r="F96" s="5" t="s">
        <v>22</v>
      </c>
      <c r="G96" s="5">
        <v>1</v>
      </c>
      <c r="H96" s="40" t="s">
        <v>10</v>
      </c>
      <c r="I96" s="42">
        <v>6.8</v>
      </c>
      <c r="J96" s="41">
        <v>9</v>
      </c>
      <c r="K96" s="5">
        <v>11</v>
      </c>
      <c r="L96" s="5">
        <v>4</v>
      </c>
      <c r="M96" s="5"/>
      <c r="N96" s="38">
        <f>SUM(J96:M96)</f>
        <v>24</v>
      </c>
      <c r="O96" s="39">
        <v>3</v>
      </c>
      <c r="P96" s="33">
        <f>N96/O96</f>
        <v>8</v>
      </c>
      <c r="Q96" s="37">
        <f>(P96-I96)*O96</f>
        <v>3.6000000000000005</v>
      </c>
    </row>
    <row r="97" spans="1:17" ht="19.5" customHeight="1" thickBot="1">
      <c r="A97" s="24">
        <v>14</v>
      </c>
      <c r="B97" s="24">
        <v>146</v>
      </c>
      <c r="C97" s="6" t="s">
        <v>167</v>
      </c>
      <c r="D97" s="5" t="s">
        <v>106</v>
      </c>
      <c r="E97" s="5">
        <v>2</v>
      </c>
      <c r="F97" s="5" t="s">
        <v>43</v>
      </c>
      <c r="G97" s="5">
        <v>6</v>
      </c>
      <c r="H97" s="40" t="s">
        <v>8</v>
      </c>
      <c r="I97" s="42">
        <v>10.7</v>
      </c>
      <c r="J97" s="41">
        <v>6</v>
      </c>
      <c r="K97" s="5">
        <v>18</v>
      </c>
      <c r="L97" s="5" t="s">
        <v>372</v>
      </c>
      <c r="M97" s="5" t="s">
        <v>372</v>
      </c>
      <c r="N97" s="38">
        <f>SUM(J97:M97)</f>
        <v>24</v>
      </c>
      <c r="O97" s="39">
        <v>2</v>
      </c>
      <c r="P97" s="33">
        <f>N97/O97</f>
        <v>12</v>
      </c>
      <c r="Q97" s="37">
        <f>(P97-I97)*O97</f>
        <v>2.6000000000000014</v>
      </c>
    </row>
    <row r="98" spans="1:17" ht="19.5" customHeight="1" thickBot="1">
      <c r="A98" s="24">
        <v>14</v>
      </c>
      <c r="B98" s="24">
        <v>153</v>
      </c>
      <c r="C98" s="6" t="s">
        <v>160</v>
      </c>
      <c r="D98" s="5" t="s">
        <v>248</v>
      </c>
      <c r="E98" s="5">
        <v>11</v>
      </c>
      <c r="F98" s="5" t="s">
        <v>28</v>
      </c>
      <c r="G98" s="5">
        <v>8</v>
      </c>
      <c r="H98" s="40" t="s">
        <v>8</v>
      </c>
      <c r="I98" s="42">
        <v>9</v>
      </c>
      <c r="J98" s="41">
        <v>19</v>
      </c>
      <c r="K98" s="5">
        <v>5</v>
      </c>
      <c r="L98" s="5" t="s">
        <v>372</v>
      </c>
      <c r="M98" s="5" t="s">
        <v>372</v>
      </c>
      <c r="N98" s="38">
        <f>SUM(J98:M98)</f>
        <v>24</v>
      </c>
      <c r="O98" s="39">
        <v>2</v>
      </c>
      <c r="P98" s="33">
        <f>N98/O98</f>
        <v>12</v>
      </c>
      <c r="Q98" s="37">
        <f>(P98-I98)*O98</f>
        <v>6</v>
      </c>
    </row>
    <row r="99" spans="1:17" ht="19.5" customHeight="1" thickBot="1">
      <c r="A99" s="24">
        <v>15</v>
      </c>
      <c r="B99" s="24">
        <v>163</v>
      </c>
      <c r="C99" s="6" t="s">
        <v>167</v>
      </c>
      <c r="D99" s="5" t="s">
        <v>324</v>
      </c>
      <c r="E99" s="5">
        <v>2</v>
      </c>
      <c r="F99" s="5" t="s">
        <v>303</v>
      </c>
      <c r="G99" s="5">
        <v>14</v>
      </c>
      <c r="H99" s="40" t="s">
        <v>10</v>
      </c>
      <c r="I99" s="42">
        <v>19.1</v>
      </c>
      <c r="J99" s="41">
        <v>24</v>
      </c>
      <c r="K99" s="5" t="s">
        <v>372</v>
      </c>
      <c r="L99" s="5" t="s">
        <v>372</v>
      </c>
      <c r="M99" s="5" t="s">
        <v>372</v>
      </c>
      <c r="N99" s="38">
        <f>SUM(J99:M99)</f>
        <v>24</v>
      </c>
      <c r="O99" s="39">
        <v>1</v>
      </c>
      <c r="P99" s="33">
        <f>N99/O99</f>
        <v>24</v>
      </c>
      <c r="Q99" s="37">
        <f>(P99-I99)*O99</f>
        <v>4.899999999999999</v>
      </c>
    </row>
    <row r="100" spans="1:17" ht="19.5" customHeight="1" thickBot="1">
      <c r="A100" s="24">
        <v>15</v>
      </c>
      <c r="B100" s="24">
        <v>165</v>
      </c>
      <c r="C100" s="6" t="s">
        <v>169</v>
      </c>
      <c r="D100" s="5" t="s">
        <v>301</v>
      </c>
      <c r="E100" s="5">
        <v>15</v>
      </c>
      <c r="F100" s="5" t="s">
        <v>23</v>
      </c>
      <c r="G100" s="5">
        <v>3</v>
      </c>
      <c r="H100" s="40" t="s">
        <v>8</v>
      </c>
      <c r="I100" s="42">
        <v>6.7</v>
      </c>
      <c r="J100" s="41">
        <v>5</v>
      </c>
      <c r="K100" s="5">
        <v>12</v>
      </c>
      <c r="L100" s="5">
        <v>7</v>
      </c>
      <c r="M100" s="5" t="s">
        <v>372</v>
      </c>
      <c r="N100" s="38">
        <f>SUM(J100:M100)</f>
        <v>24</v>
      </c>
      <c r="O100" s="39">
        <v>3</v>
      </c>
      <c r="P100" s="33">
        <f>N100/O100</f>
        <v>8</v>
      </c>
      <c r="Q100" s="37">
        <f>(P100-I100)*O100</f>
        <v>3.8999999999999995</v>
      </c>
    </row>
    <row r="101" spans="1:17" ht="19.5" customHeight="1" thickBot="1">
      <c r="A101" s="24">
        <v>19</v>
      </c>
      <c r="B101" s="24">
        <v>204</v>
      </c>
      <c r="C101" s="6" t="s">
        <v>164</v>
      </c>
      <c r="D101" s="5" t="s">
        <v>203</v>
      </c>
      <c r="E101" s="5">
        <v>15</v>
      </c>
      <c r="F101" s="5" t="s">
        <v>204</v>
      </c>
      <c r="G101" s="5">
        <v>16</v>
      </c>
      <c r="H101" s="40" t="s">
        <v>10</v>
      </c>
      <c r="I101" s="42">
        <v>19.2</v>
      </c>
      <c r="J101" s="41">
        <v>24</v>
      </c>
      <c r="K101" s="5" t="s">
        <v>372</v>
      </c>
      <c r="L101" s="5" t="s">
        <v>372</v>
      </c>
      <c r="M101" s="5" t="s">
        <v>372</v>
      </c>
      <c r="N101" s="38">
        <f>SUM(J101:M101)</f>
        <v>24</v>
      </c>
      <c r="O101" s="39">
        <v>1</v>
      </c>
      <c r="P101" s="33">
        <f>N101/O101</f>
        <v>24</v>
      </c>
      <c r="Q101" s="37">
        <f>(P101-I101)*O101</f>
        <v>4.800000000000001</v>
      </c>
    </row>
    <row r="102" spans="1:17" ht="19.5" customHeight="1" thickBot="1">
      <c r="A102" s="24">
        <v>20</v>
      </c>
      <c r="B102" s="24">
        <v>219</v>
      </c>
      <c r="C102" s="6" t="s">
        <v>160</v>
      </c>
      <c r="D102" s="5" t="s">
        <v>215</v>
      </c>
      <c r="E102" s="5">
        <v>21</v>
      </c>
      <c r="F102" s="5" t="s">
        <v>211</v>
      </c>
      <c r="G102" s="5">
        <v>10</v>
      </c>
      <c r="H102" s="40" t="s">
        <v>9</v>
      </c>
      <c r="I102" s="42">
        <v>13.1</v>
      </c>
      <c r="J102" s="41">
        <v>10</v>
      </c>
      <c r="K102" s="5">
        <v>10</v>
      </c>
      <c r="L102" s="5">
        <v>4</v>
      </c>
      <c r="M102" s="5" t="s">
        <v>372</v>
      </c>
      <c r="N102" s="38">
        <f>SUM(J102:M102)</f>
        <v>24</v>
      </c>
      <c r="O102" s="39">
        <v>3</v>
      </c>
      <c r="P102" s="33">
        <f>N102/O102</f>
        <v>8</v>
      </c>
      <c r="Q102" s="37">
        <f>(P102-I102)*O102</f>
        <v>-15.299999999999999</v>
      </c>
    </row>
    <row r="103" spans="1:17" ht="19.5" customHeight="1" thickBot="1">
      <c r="A103" s="24">
        <v>1</v>
      </c>
      <c r="B103" s="24">
        <v>5</v>
      </c>
      <c r="C103" s="6" t="s">
        <v>163</v>
      </c>
      <c r="D103" s="5" t="s">
        <v>360</v>
      </c>
      <c r="E103" s="5">
        <v>22</v>
      </c>
      <c r="F103" s="5" t="s">
        <v>69</v>
      </c>
      <c r="G103" s="5">
        <v>2</v>
      </c>
      <c r="H103" s="40" t="s">
        <v>9</v>
      </c>
      <c r="I103" s="42">
        <v>16.8</v>
      </c>
      <c r="J103" s="41">
        <v>19</v>
      </c>
      <c r="K103" s="5">
        <v>4</v>
      </c>
      <c r="L103" s="5" t="s">
        <v>372</v>
      </c>
      <c r="M103" s="5" t="s">
        <v>372</v>
      </c>
      <c r="N103" s="38">
        <f>SUM(J103:M103)</f>
        <v>23</v>
      </c>
      <c r="O103" s="39">
        <v>2</v>
      </c>
      <c r="P103" s="33">
        <f>N103/O103</f>
        <v>11.5</v>
      </c>
      <c r="Q103" s="37">
        <f>(P103-I103)*O103</f>
        <v>-10.600000000000001</v>
      </c>
    </row>
    <row r="104" spans="1:17" ht="19.5" customHeight="1" thickBot="1">
      <c r="A104" s="24">
        <v>3</v>
      </c>
      <c r="B104" s="24">
        <v>28</v>
      </c>
      <c r="C104" s="6" t="s">
        <v>164</v>
      </c>
      <c r="D104" s="5" t="s">
        <v>54</v>
      </c>
      <c r="E104" s="5">
        <v>2</v>
      </c>
      <c r="F104" s="5" t="s">
        <v>55</v>
      </c>
      <c r="G104" s="5">
        <v>3</v>
      </c>
      <c r="H104" s="40" t="s">
        <v>16</v>
      </c>
      <c r="I104" s="42">
        <v>11.6</v>
      </c>
      <c r="J104" s="41">
        <v>23</v>
      </c>
      <c r="K104" s="5" t="s">
        <v>372</v>
      </c>
      <c r="L104" s="5" t="s">
        <v>372</v>
      </c>
      <c r="M104" s="5" t="s">
        <v>372</v>
      </c>
      <c r="N104" s="38">
        <f>SUM(J104:M104)</f>
        <v>23</v>
      </c>
      <c r="O104" s="39">
        <v>1</v>
      </c>
      <c r="P104" s="33">
        <f>N104/O104</f>
        <v>23</v>
      </c>
      <c r="Q104" s="37">
        <f>(P104-I104)*O104</f>
        <v>11.4</v>
      </c>
    </row>
    <row r="105" spans="1:17" ht="19.5" customHeight="1" thickBot="1">
      <c r="A105" s="24">
        <v>3</v>
      </c>
      <c r="B105" s="24">
        <v>33</v>
      </c>
      <c r="C105" s="6" t="s">
        <v>169</v>
      </c>
      <c r="D105" s="5" t="s">
        <v>138</v>
      </c>
      <c r="E105" s="5">
        <v>35</v>
      </c>
      <c r="F105" s="5" t="s">
        <v>22</v>
      </c>
      <c r="G105" s="5">
        <v>1</v>
      </c>
      <c r="H105" s="40" t="s">
        <v>10</v>
      </c>
      <c r="I105" s="42">
        <v>10.2</v>
      </c>
      <c r="J105" s="41">
        <v>10</v>
      </c>
      <c r="K105" s="5">
        <v>6</v>
      </c>
      <c r="L105" s="5">
        <v>7</v>
      </c>
      <c r="M105" s="5"/>
      <c r="N105" s="38">
        <f>SUM(J105:M105)</f>
        <v>23</v>
      </c>
      <c r="O105" s="39">
        <v>3</v>
      </c>
      <c r="P105" s="33">
        <f>N105/O105</f>
        <v>7.666666666666667</v>
      </c>
      <c r="Q105" s="37">
        <f>(P105-I105)*O105</f>
        <v>-7.599999999999997</v>
      </c>
    </row>
    <row r="106" spans="1:17" ht="19.5" customHeight="1" thickBot="1">
      <c r="A106" s="24">
        <v>4</v>
      </c>
      <c r="B106" s="24">
        <v>37</v>
      </c>
      <c r="C106" s="6" t="s">
        <v>166</v>
      </c>
      <c r="D106" s="5" t="s">
        <v>68</v>
      </c>
      <c r="E106" s="5">
        <v>34</v>
      </c>
      <c r="F106" s="5" t="s">
        <v>69</v>
      </c>
      <c r="G106" s="5">
        <v>2</v>
      </c>
      <c r="H106" s="40" t="s">
        <v>9</v>
      </c>
      <c r="I106" s="42">
        <v>13.2</v>
      </c>
      <c r="J106" s="41">
        <v>14</v>
      </c>
      <c r="K106" s="5">
        <v>9</v>
      </c>
      <c r="L106" s="5" t="s">
        <v>372</v>
      </c>
      <c r="M106" s="5" t="s">
        <v>372</v>
      </c>
      <c r="N106" s="38">
        <f>SUM(J106:M106)</f>
        <v>23</v>
      </c>
      <c r="O106" s="39">
        <v>2</v>
      </c>
      <c r="P106" s="33">
        <f>N106/O106</f>
        <v>11.5</v>
      </c>
      <c r="Q106" s="37">
        <f>(P106-I106)*O106</f>
        <v>-3.3999999999999986</v>
      </c>
    </row>
    <row r="107" spans="1:17" ht="19.5" customHeight="1" thickBot="1">
      <c r="A107" s="24">
        <v>6</v>
      </c>
      <c r="B107" s="24">
        <v>60</v>
      </c>
      <c r="C107" s="6" t="s">
        <v>165</v>
      </c>
      <c r="D107" s="5" t="s">
        <v>311</v>
      </c>
      <c r="E107" s="5">
        <v>4</v>
      </c>
      <c r="F107" s="5" t="s">
        <v>22</v>
      </c>
      <c r="G107" s="5">
        <v>1</v>
      </c>
      <c r="H107" s="40" t="s">
        <v>10</v>
      </c>
      <c r="I107" s="42">
        <v>8.3</v>
      </c>
      <c r="J107" s="41">
        <v>0</v>
      </c>
      <c r="K107" s="5">
        <v>12</v>
      </c>
      <c r="L107" s="5">
        <v>11</v>
      </c>
      <c r="M107" s="5"/>
      <c r="N107" s="38">
        <f>SUM(J107:M107)</f>
        <v>23</v>
      </c>
      <c r="O107" s="39">
        <v>3</v>
      </c>
      <c r="P107" s="33">
        <f>N107/O107</f>
        <v>7.666666666666667</v>
      </c>
      <c r="Q107" s="37">
        <f>(P107-I107)*O107</f>
        <v>-1.9000000000000012</v>
      </c>
    </row>
    <row r="108" spans="1:17" ht="19.5" customHeight="1" thickBot="1">
      <c r="A108" s="24">
        <v>6</v>
      </c>
      <c r="B108" s="24">
        <v>62</v>
      </c>
      <c r="C108" s="6" t="s">
        <v>163</v>
      </c>
      <c r="D108" s="5" t="s">
        <v>132</v>
      </c>
      <c r="E108" s="5">
        <v>33</v>
      </c>
      <c r="F108" s="5" t="s">
        <v>218</v>
      </c>
      <c r="G108" s="5">
        <v>9</v>
      </c>
      <c r="H108" s="40" t="s">
        <v>10</v>
      </c>
      <c r="I108" s="42">
        <v>17.9</v>
      </c>
      <c r="J108" s="41">
        <v>23</v>
      </c>
      <c r="K108" s="5" t="s">
        <v>372</v>
      </c>
      <c r="L108" s="5" t="s">
        <v>372</v>
      </c>
      <c r="M108" s="5" t="s">
        <v>372</v>
      </c>
      <c r="N108" s="38">
        <f>SUM(J108:M108)</f>
        <v>23</v>
      </c>
      <c r="O108" s="39">
        <v>1</v>
      </c>
      <c r="P108" s="33">
        <f>N108/O108</f>
        <v>23</v>
      </c>
      <c r="Q108" s="37">
        <f>(P108-I108)*O108</f>
        <v>5.100000000000001</v>
      </c>
    </row>
    <row r="109" spans="1:17" ht="19.5" customHeight="1" thickBot="1">
      <c r="A109" s="24">
        <v>11</v>
      </c>
      <c r="B109" s="24">
        <v>112</v>
      </c>
      <c r="C109" s="6" t="s">
        <v>160</v>
      </c>
      <c r="D109" s="5" t="s">
        <v>358</v>
      </c>
      <c r="E109" s="5">
        <v>10</v>
      </c>
      <c r="F109" s="5" t="s">
        <v>44</v>
      </c>
      <c r="G109" s="5">
        <v>2</v>
      </c>
      <c r="H109" s="40" t="s">
        <v>16</v>
      </c>
      <c r="I109" s="42">
        <v>8.1</v>
      </c>
      <c r="J109" s="41">
        <v>6</v>
      </c>
      <c r="K109" s="5">
        <v>8</v>
      </c>
      <c r="L109" s="5">
        <v>9</v>
      </c>
      <c r="M109" s="5"/>
      <c r="N109" s="38">
        <f>SUM(J109:M109)</f>
        <v>23</v>
      </c>
      <c r="O109" s="39">
        <v>3</v>
      </c>
      <c r="P109" s="33">
        <f>N109/O109</f>
        <v>7.666666666666667</v>
      </c>
      <c r="Q109" s="37">
        <f>(P109-I109)*O109</f>
        <v>-1.299999999999998</v>
      </c>
    </row>
    <row r="110" spans="1:17" ht="19.5" customHeight="1" thickBot="1">
      <c r="A110" s="24">
        <v>18</v>
      </c>
      <c r="B110" s="24">
        <v>188</v>
      </c>
      <c r="C110" s="6" t="s">
        <v>169</v>
      </c>
      <c r="D110" s="5" t="s">
        <v>334</v>
      </c>
      <c r="E110" s="5">
        <v>55</v>
      </c>
      <c r="F110" s="5" t="s">
        <v>240</v>
      </c>
      <c r="G110" s="5">
        <v>7</v>
      </c>
      <c r="H110" s="40" t="s">
        <v>16</v>
      </c>
      <c r="I110" s="42">
        <v>11.5</v>
      </c>
      <c r="J110" s="41">
        <v>17</v>
      </c>
      <c r="K110" s="5">
        <v>6</v>
      </c>
      <c r="L110" s="5" t="s">
        <v>372</v>
      </c>
      <c r="M110" s="5" t="s">
        <v>372</v>
      </c>
      <c r="N110" s="38">
        <f>SUM(J110:M110)</f>
        <v>23</v>
      </c>
      <c r="O110" s="39">
        <v>2</v>
      </c>
      <c r="P110" s="33">
        <f>N110/O110</f>
        <v>11.5</v>
      </c>
      <c r="Q110" s="37">
        <f>(P110-I110)*O110</f>
        <v>0</v>
      </c>
    </row>
    <row r="111" spans="1:17" ht="19.5" customHeight="1" thickBot="1">
      <c r="A111" s="24">
        <v>21</v>
      </c>
      <c r="B111" s="24">
        <v>222</v>
      </c>
      <c r="C111" s="6" t="s">
        <v>160</v>
      </c>
      <c r="D111" s="5" t="s">
        <v>323</v>
      </c>
      <c r="E111" s="5">
        <v>23</v>
      </c>
      <c r="F111" s="5" t="s">
        <v>12</v>
      </c>
      <c r="G111" s="5">
        <v>4</v>
      </c>
      <c r="H111" s="40" t="s">
        <v>9</v>
      </c>
      <c r="I111" s="42">
        <v>7</v>
      </c>
      <c r="J111" s="41">
        <v>11</v>
      </c>
      <c r="K111" s="5">
        <v>8</v>
      </c>
      <c r="L111" s="5">
        <v>4</v>
      </c>
      <c r="M111" s="5" t="s">
        <v>372</v>
      </c>
      <c r="N111" s="38">
        <f>SUM(J111:M111)</f>
        <v>23</v>
      </c>
      <c r="O111" s="39">
        <v>3</v>
      </c>
      <c r="P111" s="33">
        <f>N111/O111</f>
        <v>7.666666666666667</v>
      </c>
      <c r="Q111" s="37">
        <f>(P111-I111)*O111</f>
        <v>2.000000000000001</v>
      </c>
    </row>
    <row r="112" spans="1:17" ht="19.5" customHeight="1" thickBot="1">
      <c r="A112" s="24">
        <v>11</v>
      </c>
      <c r="B112" s="24">
        <v>116</v>
      </c>
      <c r="C112" s="6" t="s">
        <v>164</v>
      </c>
      <c r="D112" s="5" t="s">
        <v>86</v>
      </c>
      <c r="E112" s="5">
        <v>1</v>
      </c>
      <c r="F112" s="5" t="s">
        <v>28</v>
      </c>
      <c r="G112" s="5">
        <v>8</v>
      </c>
      <c r="H112" s="40" t="s">
        <v>8</v>
      </c>
      <c r="I112" s="42">
        <v>14.4</v>
      </c>
      <c r="J112" s="41">
        <v>15</v>
      </c>
      <c r="K112" s="5">
        <v>7</v>
      </c>
      <c r="L112" s="5" t="s">
        <v>372</v>
      </c>
      <c r="M112" s="5" t="s">
        <v>372</v>
      </c>
      <c r="N112" s="38">
        <f>SUM(J112:M112)</f>
        <v>22</v>
      </c>
      <c r="O112" s="39">
        <v>2</v>
      </c>
      <c r="P112" s="33">
        <f>N112/O112</f>
        <v>11</v>
      </c>
      <c r="Q112" s="37">
        <f>(P112-I112)*O112</f>
        <v>-6.800000000000001</v>
      </c>
    </row>
    <row r="113" spans="1:17" ht="19.5" customHeight="1" thickBot="1">
      <c r="A113" s="24">
        <v>11</v>
      </c>
      <c r="B113" s="24">
        <v>117</v>
      </c>
      <c r="C113" s="6" t="s">
        <v>165</v>
      </c>
      <c r="D113" s="5" t="s">
        <v>277</v>
      </c>
      <c r="E113" s="5">
        <v>10</v>
      </c>
      <c r="F113" s="5" t="s">
        <v>32</v>
      </c>
      <c r="G113" s="5">
        <v>2</v>
      </c>
      <c r="H113" s="40" t="s">
        <v>10</v>
      </c>
      <c r="I113" s="42">
        <v>8</v>
      </c>
      <c r="J113" s="41">
        <v>6</v>
      </c>
      <c r="K113" s="5">
        <v>6</v>
      </c>
      <c r="L113" s="5">
        <v>10</v>
      </c>
      <c r="M113" s="5"/>
      <c r="N113" s="38">
        <f>SUM(J113:M113)</f>
        <v>22</v>
      </c>
      <c r="O113" s="39">
        <v>3</v>
      </c>
      <c r="P113" s="33">
        <f>N113/O113</f>
        <v>7.333333333333333</v>
      </c>
      <c r="Q113" s="37">
        <f>(P113-I113)*O113</f>
        <v>-2.000000000000001</v>
      </c>
    </row>
    <row r="114" spans="1:17" ht="19.5" customHeight="1" thickBot="1">
      <c r="A114" s="24">
        <v>13</v>
      </c>
      <c r="B114" s="24">
        <v>139</v>
      </c>
      <c r="C114" s="6" t="s">
        <v>165</v>
      </c>
      <c r="D114" s="5" t="s">
        <v>245</v>
      </c>
      <c r="E114" s="5">
        <v>22</v>
      </c>
      <c r="F114" s="5" t="s">
        <v>73</v>
      </c>
      <c r="G114" s="5">
        <v>4</v>
      </c>
      <c r="H114" s="40" t="s">
        <v>10</v>
      </c>
      <c r="I114" s="42">
        <v>8</v>
      </c>
      <c r="J114" s="41">
        <v>10</v>
      </c>
      <c r="K114" s="5">
        <v>6</v>
      </c>
      <c r="L114" s="5">
        <v>6</v>
      </c>
      <c r="M114" s="5" t="s">
        <v>372</v>
      </c>
      <c r="N114" s="38">
        <f>SUM(J114:M114)</f>
        <v>22</v>
      </c>
      <c r="O114" s="39">
        <v>3</v>
      </c>
      <c r="P114" s="33">
        <f>N114/O114</f>
        <v>7.333333333333333</v>
      </c>
      <c r="Q114" s="37">
        <f>(P114-I114)*O114</f>
        <v>-2.000000000000001</v>
      </c>
    </row>
    <row r="115" spans="1:17" ht="19.5" customHeight="1" thickBot="1">
      <c r="A115" s="24">
        <v>2</v>
      </c>
      <c r="B115" s="24">
        <v>20</v>
      </c>
      <c r="C115" s="6" t="s">
        <v>161</v>
      </c>
      <c r="D115" s="5" t="s">
        <v>157</v>
      </c>
      <c r="E115" s="5">
        <v>4</v>
      </c>
      <c r="F115" s="5" t="s">
        <v>38</v>
      </c>
      <c r="G115" s="5">
        <v>1</v>
      </c>
      <c r="H115" s="40" t="s">
        <v>9</v>
      </c>
      <c r="I115" s="42">
        <v>10.9</v>
      </c>
      <c r="J115" s="41">
        <v>10</v>
      </c>
      <c r="K115" s="5">
        <v>7</v>
      </c>
      <c r="L115" s="5">
        <v>4</v>
      </c>
      <c r="M115" s="5"/>
      <c r="N115" s="38">
        <f>SUM(J115:M115)</f>
        <v>21</v>
      </c>
      <c r="O115" s="39">
        <v>3</v>
      </c>
      <c r="P115" s="33">
        <f>N115/O115</f>
        <v>7</v>
      </c>
      <c r="Q115" s="37">
        <f>(P115-I115)*O115</f>
        <v>-11.700000000000001</v>
      </c>
    </row>
    <row r="116" spans="1:17" ht="19.5" customHeight="1" thickBot="1">
      <c r="A116" s="24">
        <v>8</v>
      </c>
      <c r="B116" s="24">
        <v>78</v>
      </c>
      <c r="C116" s="6" t="s">
        <v>169</v>
      </c>
      <c r="D116" s="5" t="s">
        <v>131</v>
      </c>
      <c r="E116" s="5">
        <v>13</v>
      </c>
      <c r="F116" s="5" t="s">
        <v>73</v>
      </c>
      <c r="G116" s="5">
        <v>4</v>
      </c>
      <c r="H116" s="40" t="s">
        <v>10</v>
      </c>
      <c r="I116" s="42">
        <v>12.3</v>
      </c>
      <c r="J116" s="41">
        <v>7</v>
      </c>
      <c r="K116" s="5">
        <v>3</v>
      </c>
      <c r="L116" s="5">
        <v>11</v>
      </c>
      <c r="M116" s="5" t="s">
        <v>372</v>
      </c>
      <c r="N116" s="38">
        <f>SUM(J116:M116)</f>
        <v>21</v>
      </c>
      <c r="O116" s="39">
        <v>3</v>
      </c>
      <c r="P116" s="33">
        <f>N116/O116</f>
        <v>7</v>
      </c>
      <c r="Q116" s="37">
        <f>(P116-I116)*O116</f>
        <v>-15.900000000000002</v>
      </c>
    </row>
    <row r="117" spans="1:17" ht="19.5" customHeight="1" thickBot="1">
      <c r="A117" s="24">
        <v>14</v>
      </c>
      <c r="B117" s="24">
        <v>145</v>
      </c>
      <c r="C117" s="6" t="s">
        <v>168</v>
      </c>
      <c r="D117" s="5" t="s">
        <v>337</v>
      </c>
      <c r="E117" s="5">
        <v>10</v>
      </c>
      <c r="F117" s="5" t="s">
        <v>181</v>
      </c>
      <c r="G117" s="5">
        <v>13</v>
      </c>
      <c r="H117" s="40" t="s">
        <v>8</v>
      </c>
      <c r="I117" s="42">
        <v>20.2</v>
      </c>
      <c r="J117" s="41">
        <v>21</v>
      </c>
      <c r="K117" s="5" t="s">
        <v>372</v>
      </c>
      <c r="L117" s="5" t="s">
        <v>372</v>
      </c>
      <c r="M117" s="5" t="s">
        <v>372</v>
      </c>
      <c r="N117" s="38">
        <f>SUM(J117:M117)</f>
        <v>21</v>
      </c>
      <c r="O117" s="39">
        <v>1</v>
      </c>
      <c r="P117" s="33">
        <f>N117/O117</f>
        <v>21</v>
      </c>
      <c r="Q117" s="37">
        <f>(P117-I117)*O117</f>
        <v>0.8000000000000007</v>
      </c>
    </row>
    <row r="118" spans="1:17" ht="19.5" customHeight="1" thickBot="1">
      <c r="A118" s="24">
        <v>21</v>
      </c>
      <c r="B118" s="24">
        <v>221</v>
      </c>
      <c r="C118" s="7" t="s">
        <v>159</v>
      </c>
      <c r="D118" s="5" t="s">
        <v>45</v>
      </c>
      <c r="E118" s="5">
        <v>1</v>
      </c>
      <c r="F118" s="5" t="s">
        <v>46</v>
      </c>
      <c r="G118" s="5">
        <v>12</v>
      </c>
      <c r="H118" s="40" t="s">
        <v>8</v>
      </c>
      <c r="I118" s="42">
        <v>11.1</v>
      </c>
      <c r="J118" s="41">
        <v>11</v>
      </c>
      <c r="K118" s="5">
        <v>10</v>
      </c>
      <c r="L118" s="5" t="s">
        <v>372</v>
      </c>
      <c r="M118" s="5" t="s">
        <v>372</v>
      </c>
      <c r="N118" s="38">
        <f>SUM(J118:M118)</f>
        <v>21</v>
      </c>
      <c r="O118" s="39">
        <v>2</v>
      </c>
      <c r="P118" s="33">
        <f>N118/O118</f>
        <v>10.5</v>
      </c>
      <c r="Q118" s="37">
        <f>(P118-I118)*O118</f>
        <v>-1.1999999999999993</v>
      </c>
    </row>
    <row r="119" spans="1:17" ht="19.5" customHeight="1" thickBot="1">
      <c r="A119" s="24">
        <v>21</v>
      </c>
      <c r="B119" s="24">
        <v>224</v>
      </c>
      <c r="C119" s="6" t="s">
        <v>162</v>
      </c>
      <c r="D119" s="5" t="s">
        <v>206</v>
      </c>
      <c r="E119" s="5">
        <v>42</v>
      </c>
      <c r="F119" s="5" t="s">
        <v>174</v>
      </c>
      <c r="G119" s="5">
        <v>12</v>
      </c>
      <c r="H119" s="40" t="s">
        <v>10</v>
      </c>
      <c r="I119" s="42">
        <v>13.6</v>
      </c>
      <c r="J119" s="41">
        <v>13</v>
      </c>
      <c r="K119" s="5">
        <v>8</v>
      </c>
      <c r="L119" s="5" t="s">
        <v>372</v>
      </c>
      <c r="M119" s="5" t="s">
        <v>372</v>
      </c>
      <c r="N119" s="38">
        <f>SUM(J119:M119)</f>
        <v>21</v>
      </c>
      <c r="O119" s="39">
        <v>2</v>
      </c>
      <c r="P119" s="33">
        <f>N119/O119</f>
        <v>10.5</v>
      </c>
      <c r="Q119" s="37">
        <f>(P119-I119)*O119</f>
        <v>-6.199999999999999</v>
      </c>
    </row>
    <row r="120" spans="1:17" ht="19.5" customHeight="1" thickBot="1">
      <c r="A120" s="24">
        <v>22</v>
      </c>
      <c r="B120" s="24">
        <v>238</v>
      </c>
      <c r="C120" s="6" t="s">
        <v>163</v>
      </c>
      <c r="D120" s="5" t="s">
        <v>183</v>
      </c>
      <c r="E120" s="5">
        <v>32</v>
      </c>
      <c r="F120" s="5" t="s">
        <v>184</v>
      </c>
      <c r="G120" s="5">
        <v>9</v>
      </c>
      <c r="H120" s="40" t="s">
        <v>8</v>
      </c>
      <c r="I120" s="42">
        <v>12.3</v>
      </c>
      <c r="J120" s="41">
        <v>21</v>
      </c>
      <c r="K120" s="5" t="s">
        <v>372</v>
      </c>
      <c r="L120" s="5" t="s">
        <v>372</v>
      </c>
      <c r="M120" s="5" t="s">
        <v>372</v>
      </c>
      <c r="N120" s="38">
        <f>SUM(J120:M120)</f>
        <v>21</v>
      </c>
      <c r="O120" s="39">
        <v>1</v>
      </c>
      <c r="P120" s="33">
        <f>N120/O120</f>
        <v>21</v>
      </c>
      <c r="Q120" s="37">
        <f>(P120-I120)*O120</f>
        <v>8.7</v>
      </c>
    </row>
    <row r="121" spans="1:17" ht="19.5" customHeight="1" thickBot="1">
      <c r="A121" s="24">
        <v>23</v>
      </c>
      <c r="B121" s="24">
        <v>247</v>
      </c>
      <c r="C121" s="6" t="s">
        <v>163</v>
      </c>
      <c r="D121" s="5" t="s">
        <v>27</v>
      </c>
      <c r="E121" s="5">
        <v>2</v>
      </c>
      <c r="F121" s="5" t="s">
        <v>195</v>
      </c>
      <c r="G121" s="5">
        <v>11</v>
      </c>
      <c r="H121" s="40" t="s">
        <v>16</v>
      </c>
      <c r="I121" s="42">
        <v>7.9</v>
      </c>
      <c r="J121" s="41">
        <v>0</v>
      </c>
      <c r="K121" s="5">
        <v>18</v>
      </c>
      <c r="L121" s="5">
        <v>3</v>
      </c>
      <c r="M121" s="5" t="s">
        <v>372</v>
      </c>
      <c r="N121" s="38">
        <f>SUM(J121:M121)</f>
        <v>21</v>
      </c>
      <c r="O121" s="39">
        <v>3</v>
      </c>
      <c r="P121" s="33">
        <f>N121/O121</f>
        <v>7</v>
      </c>
      <c r="Q121" s="37">
        <f>(P121-I121)*O121</f>
        <v>-2.700000000000001</v>
      </c>
    </row>
    <row r="122" spans="1:17" ht="19.5" customHeight="1" thickBot="1">
      <c r="A122" s="24">
        <v>26</v>
      </c>
      <c r="B122" s="24">
        <v>278</v>
      </c>
      <c r="C122" s="6" t="s">
        <v>167</v>
      </c>
      <c r="D122" s="5" t="s">
        <v>243</v>
      </c>
      <c r="E122" s="5">
        <v>10</v>
      </c>
      <c r="F122" s="5" t="s">
        <v>46</v>
      </c>
      <c r="G122" s="5">
        <v>12</v>
      </c>
      <c r="H122" s="40" t="s">
        <v>8</v>
      </c>
      <c r="I122" s="42">
        <v>9.3</v>
      </c>
      <c r="J122" s="41">
        <v>9</v>
      </c>
      <c r="K122" s="5">
        <v>12</v>
      </c>
      <c r="L122" s="5" t="s">
        <v>372</v>
      </c>
      <c r="M122" s="5" t="s">
        <v>372</v>
      </c>
      <c r="N122" s="38">
        <f>SUM(J122:M122)</f>
        <v>21</v>
      </c>
      <c r="O122" s="39">
        <v>2</v>
      </c>
      <c r="P122" s="33">
        <f>N122/O122</f>
        <v>10.5</v>
      </c>
      <c r="Q122" s="37">
        <f>(P122-I122)*O122</f>
        <v>2.3999999999999986</v>
      </c>
    </row>
    <row r="123" spans="1:17" ht="19.5" customHeight="1" thickBot="1">
      <c r="A123" s="24">
        <v>5</v>
      </c>
      <c r="B123" s="24">
        <v>53</v>
      </c>
      <c r="C123" s="6" t="s">
        <v>167</v>
      </c>
      <c r="D123" s="5" t="s">
        <v>56</v>
      </c>
      <c r="E123" s="5">
        <v>10</v>
      </c>
      <c r="F123" s="5" t="s">
        <v>50</v>
      </c>
      <c r="G123" s="5">
        <v>3</v>
      </c>
      <c r="H123" s="40" t="s">
        <v>9</v>
      </c>
      <c r="I123" s="42">
        <v>12.5</v>
      </c>
      <c r="J123" s="41">
        <v>18</v>
      </c>
      <c r="K123" s="5">
        <v>2</v>
      </c>
      <c r="L123" s="5" t="s">
        <v>372</v>
      </c>
      <c r="M123" s="5" t="s">
        <v>372</v>
      </c>
      <c r="N123" s="38">
        <f>SUM(J123:M123)</f>
        <v>20</v>
      </c>
      <c r="O123" s="39">
        <v>2</v>
      </c>
      <c r="P123" s="33">
        <f>N123/O123</f>
        <v>10</v>
      </c>
      <c r="Q123" s="37">
        <f>(P123-I123)*O123</f>
        <v>-5</v>
      </c>
    </row>
    <row r="124" spans="1:17" ht="19.5" customHeight="1" thickBot="1">
      <c r="A124" s="24">
        <v>5</v>
      </c>
      <c r="B124" s="24">
        <v>55</v>
      </c>
      <c r="C124" s="6" t="s">
        <v>169</v>
      </c>
      <c r="D124" s="5" t="s">
        <v>79</v>
      </c>
      <c r="E124" s="5">
        <v>3</v>
      </c>
      <c r="F124" s="5" t="s">
        <v>50</v>
      </c>
      <c r="G124" s="5">
        <v>3</v>
      </c>
      <c r="H124" s="40" t="s">
        <v>9</v>
      </c>
      <c r="I124" s="42">
        <v>12</v>
      </c>
      <c r="J124" s="41">
        <v>16</v>
      </c>
      <c r="K124" s="5">
        <v>4</v>
      </c>
      <c r="L124" s="5" t="s">
        <v>372</v>
      </c>
      <c r="M124" s="5" t="s">
        <v>372</v>
      </c>
      <c r="N124" s="38">
        <f>SUM(J124:M124)</f>
        <v>20</v>
      </c>
      <c r="O124" s="39">
        <v>2</v>
      </c>
      <c r="P124" s="33">
        <f>N124/O124</f>
        <v>10</v>
      </c>
      <c r="Q124" s="37">
        <f>(P124-I124)*O124</f>
        <v>-4</v>
      </c>
    </row>
    <row r="125" spans="1:17" ht="19.5" customHeight="1" thickBot="1">
      <c r="A125" s="24">
        <v>6</v>
      </c>
      <c r="B125" s="24">
        <v>56</v>
      </c>
      <c r="C125" s="6" t="s">
        <v>169</v>
      </c>
      <c r="D125" s="5" t="s">
        <v>137</v>
      </c>
      <c r="E125" s="5">
        <v>14</v>
      </c>
      <c r="F125" s="5" t="s">
        <v>55</v>
      </c>
      <c r="G125" s="5">
        <v>3</v>
      </c>
      <c r="H125" s="40" t="s">
        <v>16</v>
      </c>
      <c r="I125" s="42">
        <v>9.5</v>
      </c>
      <c r="J125" s="41">
        <v>20</v>
      </c>
      <c r="K125" s="5" t="s">
        <v>372</v>
      </c>
      <c r="L125" s="5" t="s">
        <v>372</v>
      </c>
      <c r="M125" s="5" t="s">
        <v>372</v>
      </c>
      <c r="N125" s="38">
        <f>SUM(J125:M125)</f>
        <v>20</v>
      </c>
      <c r="O125" s="39">
        <v>1</v>
      </c>
      <c r="P125" s="33">
        <f>N125/O125</f>
        <v>20</v>
      </c>
      <c r="Q125" s="37">
        <f>(P125-I125)*O125</f>
        <v>10.5</v>
      </c>
    </row>
    <row r="126" spans="1:17" ht="19.5" customHeight="1" thickBot="1">
      <c r="A126" s="24">
        <v>7</v>
      </c>
      <c r="B126" s="24">
        <v>72</v>
      </c>
      <c r="C126" s="6" t="s">
        <v>164</v>
      </c>
      <c r="D126" s="5" t="s">
        <v>17</v>
      </c>
      <c r="E126" s="5">
        <v>15</v>
      </c>
      <c r="F126" s="5" t="s">
        <v>18</v>
      </c>
      <c r="G126" s="5">
        <v>2</v>
      </c>
      <c r="H126" s="40" t="s">
        <v>8</v>
      </c>
      <c r="I126" s="42">
        <v>10</v>
      </c>
      <c r="J126" s="41">
        <v>2</v>
      </c>
      <c r="K126" s="5">
        <v>18</v>
      </c>
      <c r="L126" s="5" t="s">
        <v>372</v>
      </c>
      <c r="M126" s="5" t="s">
        <v>372</v>
      </c>
      <c r="N126" s="38">
        <f>SUM(J126:M126)</f>
        <v>20</v>
      </c>
      <c r="O126" s="39">
        <v>2</v>
      </c>
      <c r="P126" s="33">
        <f>N126/O126</f>
        <v>10</v>
      </c>
      <c r="Q126" s="37">
        <f>(P126-I126)*O126</f>
        <v>0</v>
      </c>
    </row>
    <row r="127" spans="1:17" ht="19.5" customHeight="1" thickBot="1">
      <c r="A127" s="24">
        <v>7</v>
      </c>
      <c r="B127" s="24">
        <v>74</v>
      </c>
      <c r="C127" s="6" t="s">
        <v>166</v>
      </c>
      <c r="D127" s="5" t="s">
        <v>41</v>
      </c>
      <c r="E127" s="5">
        <v>22</v>
      </c>
      <c r="F127" s="5" t="s">
        <v>218</v>
      </c>
      <c r="G127" s="5">
        <v>9</v>
      </c>
      <c r="H127" s="40" t="s">
        <v>10</v>
      </c>
      <c r="I127" s="42">
        <v>17.2</v>
      </c>
      <c r="J127" s="41">
        <v>20</v>
      </c>
      <c r="K127" s="5" t="s">
        <v>372</v>
      </c>
      <c r="L127" s="5" t="s">
        <v>372</v>
      </c>
      <c r="M127" s="5" t="s">
        <v>372</v>
      </c>
      <c r="N127" s="38">
        <f>SUM(J127:M127)</f>
        <v>20</v>
      </c>
      <c r="O127" s="39">
        <v>1</v>
      </c>
      <c r="P127" s="33">
        <f>N127/O127</f>
        <v>20</v>
      </c>
      <c r="Q127" s="37">
        <f>(P127-I127)*O127</f>
        <v>2.8000000000000007</v>
      </c>
    </row>
    <row r="128" spans="1:17" ht="19.5" customHeight="1" thickBot="1">
      <c r="A128" s="24">
        <v>15</v>
      </c>
      <c r="B128" s="24">
        <v>159</v>
      </c>
      <c r="C128" s="6" t="s">
        <v>163</v>
      </c>
      <c r="D128" s="5" t="s">
        <v>284</v>
      </c>
      <c r="E128" s="5">
        <v>10</v>
      </c>
      <c r="F128" s="5" t="s">
        <v>240</v>
      </c>
      <c r="G128" s="5">
        <v>7</v>
      </c>
      <c r="H128" s="40" t="s">
        <v>16</v>
      </c>
      <c r="I128" s="42">
        <v>13</v>
      </c>
      <c r="J128" s="41">
        <v>11</v>
      </c>
      <c r="K128" s="5">
        <v>9</v>
      </c>
      <c r="L128" s="5" t="s">
        <v>372</v>
      </c>
      <c r="M128" s="5" t="s">
        <v>372</v>
      </c>
      <c r="N128" s="38">
        <f>SUM(J128:M128)</f>
        <v>20</v>
      </c>
      <c r="O128" s="39">
        <v>2</v>
      </c>
      <c r="P128" s="33">
        <f>N128/O128</f>
        <v>10</v>
      </c>
      <c r="Q128" s="37">
        <f>(P128-I128)*O128</f>
        <v>-6</v>
      </c>
    </row>
    <row r="129" spans="1:17" ht="19.5" customHeight="1" thickBot="1">
      <c r="A129" s="24">
        <v>17</v>
      </c>
      <c r="B129" s="24">
        <v>185</v>
      </c>
      <c r="C129" s="6" t="s">
        <v>167</v>
      </c>
      <c r="D129" s="5" t="s">
        <v>142</v>
      </c>
      <c r="E129" s="5">
        <v>13</v>
      </c>
      <c r="F129" s="5" t="s">
        <v>43</v>
      </c>
      <c r="G129" s="5">
        <v>6</v>
      </c>
      <c r="H129" s="40" t="s">
        <v>8</v>
      </c>
      <c r="I129" s="42">
        <v>9.3</v>
      </c>
      <c r="J129" s="41">
        <v>10</v>
      </c>
      <c r="K129" s="5">
        <v>10</v>
      </c>
      <c r="L129" s="5" t="s">
        <v>372</v>
      </c>
      <c r="M129" s="5" t="s">
        <v>372</v>
      </c>
      <c r="N129" s="38">
        <f>SUM(J129:M129)</f>
        <v>20</v>
      </c>
      <c r="O129" s="39">
        <v>2</v>
      </c>
      <c r="P129" s="33">
        <f>N129/O129</f>
        <v>10</v>
      </c>
      <c r="Q129" s="37">
        <f>(P129-I129)*O129</f>
        <v>1.3999999999999986</v>
      </c>
    </row>
    <row r="130" spans="1:17" ht="19.5" customHeight="1" thickBot="1">
      <c r="A130" s="24">
        <v>18</v>
      </c>
      <c r="B130" s="24">
        <v>190</v>
      </c>
      <c r="C130" s="6" t="s">
        <v>167</v>
      </c>
      <c r="D130" s="5" t="s">
        <v>353</v>
      </c>
      <c r="E130" s="5">
        <v>0</v>
      </c>
      <c r="F130" s="5" t="s">
        <v>181</v>
      </c>
      <c r="G130" s="5">
        <v>13</v>
      </c>
      <c r="H130" s="40" t="s">
        <v>8</v>
      </c>
      <c r="I130" s="42">
        <v>19.4</v>
      </c>
      <c r="J130" s="41">
        <v>20</v>
      </c>
      <c r="K130" s="5" t="s">
        <v>372</v>
      </c>
      <c r="L130" s="5" t="s">
        <v>372</v>
      </c>
      <c r="M130" s="5" t="s">
        <v>372</v>
      </c>
      <c r="N130" s="38">
        <f>SUM(J130:M130)</f>
        <v>20</v>
      </c>
      <c r="O130" s="39">
        <v>1</v>
      </c>
      <c r="P130" s="33">
        <f>N130/O130</f>
        <v>20</v>
      </c>
      <c r="Q130" s="37">
        <f>(P130-I130)*O130</f>
        <v>0.6000000000000014</v>
      </c>
    </row>
    <row r="131" spans="1:17" ht="19.5" customHeight="1" thickBot="1">
      <c r="A131" s="24">
        <v>21</v>
      </c>
      <c r="B131" s="24">
        <v>229</v>
      </c>
      <c r="C131" s="6" t="s">
        <v>167</v>
      </c>
      <c r="D131" s="5" t="s">
        <v>107</v>
      </c>
      <c r="E131" s="5">
        <v>14</v>
      </c>
      <c r="F131" s="5" t="s">
        <v>46</v>
      </c>
      <c r="G131" s="5">
        <v>12</v>
      </c>
      <c r="H131" s="40" t="s">
        <v>8</v>
      </c>
      <c r="I131" s="42">
        <v>10.5</v>
      </c>
      <c r="J131" s="41">
        <v>9</v>
      </c>
      <c r="K131" s="5">
        <v>11</v>
      </c>
      <c r="L131" s="5" t="s">
        <v>372</v>
      </c>
      <c r="M131" s="5" t="s">
        <v>372</v>
      </c>
      <c r="N131" s="38">
        <f>SUM(J131:M131)</f>
        <v>20</v>
      </c>
      <c r="O131" s="39">
        <v>2</v>
      </c>
      <c r="P131" s="33">
        <f>N131/O131</f>
        <v>10</v>
      </c>
      <c r="Q131" s="37">
        <f>(P131-I131)*O131</f>
        <v>-1</v>
      </c>
    </row>
    <row r="132" spans="1:17" ht="19.5" customHeight="1" thickBot="1">
      <c r="A132" s="24">
        <v>6</v>
      </c>
      <c r="B132" s="24">
        <v>63</v>
      </c>
      <c r="C132" s="6" t="s">
        <v>162</v>
      </c>
      <c r="D132" s="5" t="s">
        <v>276</v>
      </c>
      <c r="E132" s="5">
        <v>3</v>
      </c>
      <c r="F132" s="5" t="s">
        <v>189</v>
      </c>
      <c r="G132" s="5">
        <v>10</v>
      </c>
      <c r="H132" s="40" t="s">
        <v>10</v>
      </c>
      <c r="I132" s="42">
        <v>23.4</v>
      </c>
      <c r="J132" s="41">
        <v>19</v>
      </c>
      <c r="K132" s="5" t="s">
        <v>372</v>
      </c>
      <c r="L132" s="5" t="s">
        <v>372</v>
      </c>
      <c r="M132" s="5" t="s">
        <v>372</v>
      </c>
      <c r="N132" s="38">
        <f>SUM(J132:M132)</f>
        <v>19</v>
      </c>
      <c r="O132" s="39">
        <v>1</v>
      </c>
      <c r="P132" s="33">
        <f>N132/O132</f>
        <v>19</v>
      </c>
      <c r="Q132" s="37">
        <f>(P132-I132)*O132</f>
        <v>-4.399999999999999</v>
      </c>
    </row>
    <row r="133" spans="1:17" ht="19.5" customHeight="1" thickBot="1">
      <c r="A133" s="24">
        <v>6</v>
      </c>
      <c r="B133" s="24">
        <v>65</v>
      </c>
      <c r="C133" s="6" t="s">
        <v>160</v>
      </c>
      <c r="D133" s="5" t="s">
        <v>369</v>
      </c>
      <c r="E133" s="5">
        <v>21</v>
      </c>
      <c r="F133" s="5" t="s">
        <v>40</v>
      </c>
      <c r="G133" s="5">
        <v>5</v>
      </c>
      <c r="H133" s="40" t="s">
        <v>9</v>
      </c>
      <c r="I133" s="42">
        <v>15.6</v>
      </c>
      <c r="J133" s="41">
        <v>19</v>
      </c>
      <c r="K133" s="5" t="s">
        <v>372</v>
      </c>
      <c r="L133" s="5" t="s">
        <v>372</v>
      </c>
      <c r="M133" s="5" t="s">
        <v>372</v>
      </c>
      <c r="N133" s="38">
        <f>SUM(J133:M133)</f>
        <v>19</v>
      </c>
      <c r="O133" s="39">
        <v>1</v>
      </c>
      <c r="P133" s="33">
        <f>N133/O133</f>
        <v>19</v>
      </c>
      <c r="Q133" s="37">
        <f>(P133-I133)*O133</f>
        <v>3.4000000000000004</v>
      </c>
    </row>
    <row r="134" spans="1:17" ht="19.5" customHeight="1" thickBot="1">
      <c r="A134" s="24">
        <v>7</v>
      </c>
      <c r="B134" s="24">
        <v>77</v>
      </c>
      <c r="C134" s="6" t="s">
        <v>169</v>
      </c>
      <c r="D134" s="5" t="s">
        <v>154</v>
      </c>
      <c r="E134" s="5">
        <v>34</v>
      </c>
      <c r="F134" s="5" t="s">
        <v>48</v>
      </c>
      <c r="G134" s="5">
        <v>3</v>
      </c>
      <c r="H134" s="40" t="s">
        <v>10</v>
      </c>
      <c r="I134" s="42">
        <v>10.7</v>
      </c>
      <c r="J134" s="41">
        <v>12</v>
      </c>
      <c r="K134" s="5">
        <v>7</v>
      </c>
      <c r="L134" s="5" t="s">
        <v>372</v>
      </c>
      <c r="M134" s="5" t="s">
        <v>372</v>
      </c>
      <c r="N134" s="38">
        <f>SUM(J134:M134)</f>
        <v>19</v>
      </c>
      <c r="O134" s="39">
        <v>2</v>
      </c>
      <c r="P134" s="33">
        <f>N134/O134</f>
        <v>9.5</v>
      </c>
      <c r="Q134" s="37">
        <f>(P134-I134)*O134</f>
        <v>-2.3999999999999986</v>
      </c>
    </row>
    <row r="135" spans="1:17" ht="19.5" customHeight="1" thickBot="1">
      <c r="A135" s="24">
        <v>8</v>
      </c>
      <c r="B135" s="24">
        <v>85</v>
      </c>
      <c r="C135" s="6" t="s">
        <v>162</v>
      </c>
      <c r="D135" s="5" t="s">
        <v>224</v>
      </c>
      <c r="E135" s="5">
        <v>1</v>
      </c>
      <c r="F135" s="5" t="s">
        <v>191</v>
      </c>
      <c r="G135" s="5">
        <v>10</v>
      </c>
      <c r="H135" s="40" t="s">
        <v>16</v>
      </c>
      <c r="I135" s="42">
        <v>18.9</v>
      </c>
      <c r="J135" s="41">
        <v>19</v>
      </c>
      <c r="K135" s="5" t="s">
        <v>372</v>
      </c>
      <c r="L135" s="5" t="s">
        <v>372</v>
      </c>
      <c r="M135" s="5" t="s">
        <v>372</v>
      </c>
      <c r="N135" s="38">
        <f>SUM(J135:M135)</f>
        <v>19</v>
      </c>
      <c r="O135" s="39">
        <v>1</v>
      </c>
      <c r="P135" s="33">
        <f>N135/O135</f>
        <v>19</v>
      </c>
      <c r="Q135" s="37">
        <f>(P135-I135)*O135</f>
        <v>0.10000000000000142</v>
      </c>
    </row>
    <row r="136" spans="1:17" ht="19.5" customHeight="1" thickBot="1">
      <c r="A136" s="24">
        <v>9</v>
      </c>
      <c r="B136" s="24">
        <v>89</v>
      </c>
      <c r="C136" s="7" t="s">
        <v>159</v>
      </c>
      <c r="D136" s="5" t="s">
        <v>109</v>
      </c>
      <c r="E136" s="5">
        <v>0</v>
      </c>
      <c r="F136" s="5" t="s">
        <v>20</v>
      </c>
      <c r="G136" s="5">
        <v>7</v>
      </c>
      <c r="H136" s="40" t="s">
        <v>10</v>
      </c>
      <c r="I136" s="42">
        <v>13.7</v>
      </c>
      <c r="J136" s="41">
        <v>7</v>
      </c>
      <c r="K136" s="5">
        <v>12</v>
      </c>
      <c r="L136" s="5" t="s">
        <v>372</v>
      </c>
      <c r="M136" s="5" t="s">
        <v>372</v>
      </c>
      <c r="N136" s="38">
        <f>SUM(J136:M136)</f>
        <v>19</v>
      </c>
      <c r="O136" s="39">
        <v>2</v>
      </c>
      <c r="P136" s="33">
        <f>N136/O136</f>
        <v>9.5</v>
      </c>
      <c r="Q136" s="37">
        <f>(P136-I136)*O136</f>
        <v>-8.399999999999999</v>
      </c>
    </row>
    <row r="137" spans="1:17" ht="19.5" customHeight="1" thickBot="1">
      <c r="A137" s="24">
        <v>14</v>
      </c>
      <c r="B137" s="24">
        <v>144</v>
      </c>
      <c r="C137" s="6" t="s">
        <v>169</v>
      </c>
      <c r="D137" s="5" t="s">
        <v>281</v>
      </c>
      <c r="E137" s="5">
        <v>0</v>
      </c>
      <c r="F137" s="5" t="s">
        <v>38</v>
      </c>
      <c r="G137" s="5">
        <v>1</v>
      </c>
      <c r="H137" s="40" t="s">
        <v>9</v>
      </c>
      <c r="I137" s="42">
        <v>5.6</v>
      </c>
      <c r="J137" s="41">
        <v>10</v>
      </c>
      <c r="K137" s="5">
        <v>3</v>
      </c>
      <c r="L137" s="5">
        <v>6</v>
      </c>
      <c r="M137" s="5"/>
      <c r="N137" s="38">
        <f>SUM(J137:M137)</f>
        <v>19</v>
      </c>
      <c r="O137" s="39">
        <v>3</v>
      </c>
      <c r="P137" s="33">
        <f>N137/O137</f>
        <v>6.333333333333333</v>
      </c>
      <c r="Q137" s="37">
        <f>(P137-I137)*O137</f>
        <v>2.2</v>
      </c>
    </row>
    <row r="138" spans="1:17" ht="19.5" customHeight="1" thickBot="1">
      <c r="A138" s="24">
        <v>17</v>
      </c>
      <c r="B138" s="24">
        <v>177</v>
      </c>
      <c r="C138" s="7" t="s">
        <v>159</v>
      </c>
      <c r="D138" s="5" t="s">
        <v>255</v>
      </c>
      <c r="E138" s="5">
        <v>3</v>
      </c>
      <c r="F138" s="5" t="s">
        <v>240</v>
      </c>
      <c r="G138" s="5">
        <v>7</v>
      </c>
      <c r="H138" s="40" t="s">
        <v>16</v>
      </c>
      <c r="I138" s="42">
        <v>12</v>
      </c>
      <c r="J138" s="41">
        <v>11</v>
      </c>
      <c r="K138" s="5">
        <v>8</v>
      </c>
      <c r="L138" s="5" t="s">
        <v>372</v>
      </c>
      <c r="M138" s="5" t="s">
        <v>372</v>
      </c>
      <c r="N138" s="38">
        <f>SUM(J138:M138)</f>
        <v>19</v>
      </c>
      <c r="O138" s="39">
        <v>2</v>
      </c>
      <c r="P138" s="33">
        <f>N138/O138</f>
        <v>9.5</v>
      </c>
      <c r="Q138" s="37">
        <f>(P138-I138)*O138</f>
        <v>-5</v>
      </c>
    </row>
    <row r="139" spans="1:17" ht="19.5" customHeight="1" thickBot="1">
      <c r="A139" s="24">
        <v>23</v>
      </c>
      <c r="B139" s="24">
        <v>245</v>
      </c>
      <c r="C139" s="6" t="s">
        <v>161</v>
      </c>
      <c r="D139" s="5" t="s">
        <v>308</v>
      </c>
      <c r="E139" s="5">
        <v>34</v>
      </c>
      <c r="F139" s="5" t="s">
        <v>195</v>
      </c>
      <c r="G139" s="5">
        <v>11</v>
      </c>
      <c r="H139" s="40" t="s">
        <v>16</v>
      </c>
      <c r="I139" s="42">
        <v>10.2</v>
      </c>
      <c r="J139" s="41">
        <v>11</v>
      </c>
      <c r="K139" s="5">
        <v>6</v>
      </c>
      <c r="L139" s="5">
        <v>2</v>
      </c>
      <c r="M139" s="5" t="s">
        <v>372</v>
      </c>
      <c r="N139" s="38">
        <f>SUM(J139:M139)</f>
        <v>19</v>
      </c>
      <c r="O139" s="39">
        <v>3</v>
      </c>
      <c r="P139" s="33">
        <f>N139/O139</f>
        <v>6.333333333333333</v>
      </c>
      <c r="Q139" s="37">
        <f>(P139-I139)*O139</f>
        <v>-11.599999999999998</v>
      </c>
    </row>
    <row r="140" spans="1:17" ht="19.5" customHeight="1" thickBot="1">
      <c r="A140" s="24">
        <v>23</v>
      </c>
      <c r="B140" s="24">
        <v>253</v>
      </c>
      <c r="C140" s="6" t="s">
        <v>169</v>
      </c>
      <c r="D140" s="5" t="s">
        <v>264</v>
      </c>
      <c r="E140" s="5">
        <v>5</v>
      </c>
      <c r="F140" s="5" t="s">
        <v>208</v>
      </c>
      <c r="G140" s="5">
        <v>7</v>
      </c>
      <c r="H140" s="40" t="s">
        <v>8</v>
      </c>
      <c r="I140" s="42">
        <v>8</v>
      </c>
      <c r="J140" s="41">
        <v>10</v>
      </c>
      <c r="K140" s="5">
        <v>4</v>
      </c>
      <c r="L140" s="5">
        <v>5</v>
      </c>
      <c r="M140" s="5"/>
      <c r="N140" s="38">
        <f>SUM(J140:M140)</f>
        <v>19</v>
      </c>
      <c r="O140" s="39">
        <v>3</v>
      </c>
      <c r="P140" s="33">
        <f>N140/O140</f>
        <v>6.333333333333333</v>
      </c>
      <c r="Q140" s="37">
        <f>(P140-I140)*O140</f>
        <v>-5.000000000000001</v>
      </c>
    </row>
    <row r="141" spans="1:17" ht="19.5" customHeight="1" thickBot="1">
      <c r="A141" s="24">
        <v>25</v>
      </c>
      <c r="B141" s="24">
        <v>269</v>
      </c>
      <c r="C141" s="6" t="s">
        <v>163</v>
      </c>
      <c r="D141" s="5" t="s">
        <v>259</v>
      </c>
      <c r="E141" s="5">
        <v>4</v>
      </c>
      <c r="F141" s="5" t="s">
        <v>260</v>
      </c>
      <c r="G141" s="5">
        <v>12</v>
      </c>
      <c r="H141" s="40" t="s">
        <v>9</v>
      </c>
      <c r="I141" s="42">
        <v>9.7</v>
      </c>
      <c r="J141" s="41">
        <v>9</v>
      </c>
      <c r="K141" s="5">
        <v>10</v>
      </c>
      <c r="L141" s="5" t="s">
        <v>372</v>
      </c>
      <c r="M141" s="5" t="s">
        <v>372</v>
      </c>
      <c r="N141" s="38">
        <f>SUM(J141:M141)</f>
        <v>19</v>
      </c>
      <c r="O141" s="39">
        <v>2</v>
      </c>
      <c r="P141" s="33">
        <f>N141/O141</f>
        <v>9.5</v>
      </c>
      <c r="Q141" s="37">
        <f>(P141-I141)*O141</f>
        <v>-0.3999999999999986</v>
      </c>
    </row>
    <row r="142" spans="1:17" ht="19.5" customHeight="1" thickBot="1">
      <c r="A142" s="24">
        <v>5</v>
      </c>
      <c r="B142" s="24">
        <v>45</v>
      </c>
      <c r="C142" s="7" t="s">
        <v>159</v>
      </c>
      <c r="D142" s="5" t="s">
        <v>99</v>
      </c>
      <c r="E142" s="5">
        <v>23</v>
      </c>
      <c r="F142" s="5" t="s">
        <v>60</v>
      </c>
      <c r="G142" s="5">
        <v>5</v>
      </c>
      <c r="H142" s="40" t="s">
        <v>8</v>
      </c>
      <c r="I142" s="42">
        <v>20.9</v>
      </c>
      <c r="J142" s="41">
        <v>18</v>
      </c>
      <c r="K142" s="5" t="s">
        <v>372</v>
      </c>
      <c r="L142" s="5" t="s">
        <v>372</v>
      </c>
      <c r="M142" s="5" t="s">
        <v>372</v>
      </c>
      <c r="N142" s="38">
        <f>SUM(J142:M142)</f>
        <v>18</v>
      </c>
      <c r="O142" s="39">
        <v>1</v>
      </c>
      <c r="P142" s="33">
        <f>N142/O142</f>
        <v>18</v>
      </c>
      <c r="Q142" s="37">
        <f>(P142-I142)*O142</f>
        <v>-2.8999999999999986</v>
      </c>
    </row>
    <row r="143" spans="1:17" ht="19.5" customHeight="1" thickBot="1">
      <c r="A143" s="24">
        <v>6</v>
      </c>
      <c r="B143" s="24">
        <v>66</v>
      </c>
      <c r="C143" s="6" t="s">
        <v>159</v>
      </c>
      <c r="D143" s="5" t="s">
        <v>175</v>
      </c>
      <c r="E143" s="5">
        <v>20</v>
      </c>
      <c r="F143" s="5" t="s">
        <v>12</v>
      </c>
      <c r="G143" s="5">
        <v>4</v>
      </c>
      <c r="H143" s="40" t="s">
        <v>9</v>
      </c>
      <c r="I143" s="42">
        <v>8.5</v>
      </c>
      <c r="J143" s="41">
        <v>7</v>
      </c>
      <c r="K143" s="5">
        <v>9</v>
      </c>
      <c r="L143" s="5">
        <v>2</v>
      </c>
      <c r="M143" s="5" t="s">
        <v>372</v>
      </c>
      <c r="N143" s="38">
        <f>SUM(J143:M143)</f>
        <v>18</v>
      </c>
      <c r="O143" s="39">
        <v>3</v>
      </c>
      <c r="P143" s="33">
        <f>N143/O143</f>
        <v>6</v>
      </c>
      <c r="Q143" s="37">
        <f>(P143-I143)*O143</f>
        <v>-7.5</v>
      </c>
    </row>
    <row r="144" spans="1:17" ht="19.5" customHeight="1" thickBot="1">
      <c r="A144" s="24">
        <v>8</v>
      </c>
      <c r="B144" s="24">
        <v>87</v>
      </c>
      <c r="C144" s="6" t="s">
        <v>160</v>
      </c>
      <c r="D144" s="5" t="s">
        <v>117</v>
      </c>
      <c r="E144" s="5">
        <v>21</v>
      </c>
      <c r="F144" s="5" t="s">
        <v>13</v>
      </c>
      <c r="G144" s="5">
        <v>9</v>
      </c>
      <c r="H144" s="40" t="s">
        <v>9</v>
      </c>
      <c r="I144" s="42">
        <v>17.6</v>
      </c>
      <c r="J144" s="41">
        <v>10</v>
      </c>
      <c r="K144" s="5">
        <v>8</v>
      </c>
      <c r="L144" s="5" t="s">
        <v>372</v>
      </c>
      <c r="M144" s="5" t="s">
        <v>372</v>
      </c>
      <c r="N144" s="38">
        <f>SUM(J144:M144)</f>
        <v>18</v>
      </c>
      <c r="O144" s="39">
        <v>2</v>
      </c>
      <c r="P144" s="33">
        <f>N144/O144</f>
        <v>9</v>
      </c>
      <c r="Q144" s="37">
        <f>(P144-I144)*O144</f>
        <v>-17.200000000000003</v>
      </c>
    </row>
    <row r="145" spans="1:17" ht="19.5" customHeight="1" thickBot="1">
      <c r="A145" s="24">
        <v>9</v>
      </c>
      <c r="B145" s="24">
        <v>93</v>
      </c>
      <c r="C145" s="6" t="s">
        <v>163</v>
      </c>
      <c r="D145" s="5" t="s">
        <v>210</v>
      </c>
      <c r="E145" s="5">
        <v>24</v>
      </c>
      <c r="F145" s="5" t="s">
        <v>174</v>
      </c>
      <c r="G145" s="5">
        <v>12</v>
      </c>
      <c r="H145" s="40" t="s">
        <v>10</v>
      </c>
      <c r="I145" s="42">
        <v>18</v>
      </c>
      <c r="J145" s="41">
        <v>11</v>
      </c>
      <c r="K145" s="5">
        <v>7</v>
      </c>
      <c r="L145" s="5" t="s">
        <v>372</v>
      </c>
      <c r="M145" s="5" t="s">
        <v>372</v>
      </c>
      <c r="N145" s="38">
        <f>SUM(J145:M145)</f>
        <v>18</v>
      </c>
      <c r="O145" s="39">
        <v>2</v>
      </c>
      <c r="P145" s="33">
        <f>N145/O145</f>
        <v>9</v>
      </c>
      <c r="Q145" s="37">
        <f>(P145-I145)*O145</f>
        <v>-18</v>
      </c>
    </row>
    <row r="146" spans="1:17" ht="19.5" customHeight="1" thickBot="1">
      <c r="A146" s="24">
        <v>9</v>
      </c>
      <c r="B146" s="24">
        <v>96</v>
      </c>
      <c r="C146" s="6" t="s">
        <v>166</v>
      </c>
      <c r="D146" s="5" t="s">
        <v>326</v>
      </c>
      <c r="E146" s="5">
        <v>5</v>
      </c>
      <c r="F146" s="5" t="s">
        <v>205</v>
      </c>
      <c r="G146" s="5">
        <v>11</v>
      </c>
      <c r="H146" s="40" t="s">
        <v>10</v>
      </c>
      <c r="I146" s="42">
        <v>18</v>
      </c>
      <c r="J146" s="41">
        <v>18</v>
      </c>
      <c r="K146" s="5" t="s">
        <v>372</v>
      </c>
      <c r="L146" s="5" t="s">
        <v>372</v>
      </c>
      <c r="M146" s="5" t="s">
        <v>372</v>
      </c>
      <c r="N146" s="38">
        <f>SUM(J146:M146)</f>
        <v>18</v>
      </c>
      <c r="O146" s="39">
        <v>1</v>
      </c>
      <c r="P146" s="33">
        <f>N146/O146</f>
        <v>18</v>
      </c>
      <c r="Q146" s="37">
        <f>(P146-I146)*O146</f>
        <v>0</v>
      </c>
    </row>
    <row r="147" spans="1:17" ht="19.5" customHeight="1" thickBot="1">
      <c r="A147" s="24">
        <v>15</v>
      </c>
      <c r="B147" s="24">
        <v>157</v>
      </c>
      <c r="C147" s="6" t="s">
        <v>161</v>
      </c>
      <c r="D147" s="5" t="s">
        <v>91</v>
      </c>
      <c r="E147" s="5">
        <v>11</v>
      </c>
      <c r="F147" s="5" t="s">
        <v>43</v>
      </c>
      <c r="G147" s="5">
        <v>6</v>
      </c>
      <c r="H147" s="40" t="s">
        <v>8</v>
      </c>
      <c r="I147" s="42">
        <v>10.2</v>
      </c>
      <c r="J147" s="41">
        <v>16</v>
      </c>
      <c r="K147" s="5">
        <v>2</v>
      </c>
      <c r="L147" s="5" t="s">
        <v>372</v>
      </c>
      <c r="M147" s="5" t="s">
        <v>372</v>
      </c>
      <c r="N147" s="38">
        <f>SUM(J147:M147)</f>
        <v>18</v>
      </c>
      <c r="O147" s="39">
        <v>2</v>
      </c>
      <c r="P147" s="33">
        <f>N147/O147</f>
        <v>9</v>
      </c>
      <c r="Q147" s="37">
        <f>(P147-I147)*O147</f>
        <v>-2.3999999999999986</v>
      </c>
    </row>
    <row r="148" spans="1:17" ht="19.5" customHeight="1" thickBot="1">
      <c r="A148" s="24">
        <v>16</v>
      </c>
      <c r="B148" s="24">
        <v>167</v>
      </c>
      <c r="C148" s="6" t="s">
        <v>168</v>
      </c>
      <c r="D148" s="5" t="s">
        <v>155</v>
      </c>
      <c r="E148" s="5">
        <v>3</v>
      </c>
      <c r="F148" s="5" t="s">
        <v>13</v>
      </c>
      <c r="G148" s="5">
        <v>9</v>
      </c>
      <c r="H148" s="40" t="s">
        <v>9</v>
      </c>
      <c r="I148" s="42">
        <v>10.8</v>
      </c>
      <c r="J148" s="41">
        <v>11</v>
      </c>
      <c r="K148" s="5">
        <v>7</v>
      </c>
      <c r="L148" s="5" t="s">
        <v>372</v>
      </c>
      <c r="M148" s="5" t="s">
        <v>372</v>
      </c>
      <c r="N148" s="38">
        <f>SUM(J148:M148)</f>
        <v>18</v>
      </c>
      <c r="O148" s="39">
        <v>2</v>
      </c>
      <c r="P148" s="33">
        <f>N148/O148</f>
        <v>9</v>
      </c>
      <c r="Q148" s="37">
        <f>(P148-I148)*O148</f>
        <v>-3.6000000000000014</v>
      </c>
    </row>
    <row r="149" spans="1:17" ht="19.5" customHeight="1" thickBot="1">
      <c r="A149" s="24">
        <v>17</v>
      </c>
      <c r="B149" s="24">
        <v>181</v>
      </c>
      <c r="C149" s="6" t="s">
        <v>163</v>
      </c>
      <c r="D149" s="5" t="s">
        <v>110</v>
      </c>
      <c r="E149" s="5">
        <v>23</v>
      </c>
      <c r="F149" s="5" t="s">
        <v>185</v>
      </c>
      <c r="G149" s="5">
        <v>13</v>
      </c>
      <c r="H149" s="40" t="s">
        <v>10</v>
      </c>
      <c r="I149" s="42">
        <v>16.9</v>
      </c>
      <c r="J149" s="41">
        <v>18</v>
      </c>
      <c r="K149" s="5" t="s">
        <v>372</v>
      </c>
      <c r="L149" s="5" t="s">
        <v>372</v>
      </c>
      <c r="M149" s="5" t="s">
        <v>372</v>
      </c>
      <c r="N149" s="38">
        <f>SUM(J149:M149)</f>
        <v>18</v>
      </c>
      <c r="O149" s="39">
        <v>1</v>
      </c>
      <c r="P149" s="33">
        <f>N149/O149</f>
        <v>18</v>
      </c>
      <c r="Q149" s="37">
        <f>(P149-I149)*O149</f>
        <v>1.1000000000000014</v>
      </c>
    </row>
    <row r="150" spans="1:17" ht="19.5" customHeight="1" thickBot="1">
      <c r="A150" s="24">
        <v>18</v>
      </c>
      <c r="B150" s="24">
        <v>189</v>
      </c>
      <c r="C150" s="6" t="s">
        <v>168</v>
      </c>
      <c r="D150" s="5" t="s">
        <v>156</v>
      </c>
      <c r="E150" s="5">
        <v>15</v>
      </c>
      <c r="F150" s="5" t="s">
        <v>38</v>
      </c>
      <c r="G150" s="5">
        <v>1</v>
      </c>
      <c r="H150" s="40" t="s">
        <v>9</v>
      </c>
      <c r="I150" s="42">
        <v>5.2</v>
      </c>
      <c r="J150" s="41">
        <v>2</v>
      </c>
      <c r="K150" s="5">
        <v>8</v>
      </c>
      <c r="L150" s="5">
        <v>8</v>
      </c>
      <c r="M150" s="5"/>
      <c r="N150" s="38">
        <f>SUM(J150:M150)</f>
        <v>18</v>
      </c>
      <c r="O150" s="39">
        <v>3</v>
      </c>
      <c r="P150" s="33">
        <f>N150/O150</f>
        <v>6</v>
      </c>
      <c r="Q150" s="37">
        <f>(P150-I150)*O150</f>
        <v>2.3999999999999995</v>
      </c>
    </row>
    <row r="151" spans="1:17" ht="19.5" customHeight="1" thickBot="1">
      <c r="A151" s="24">
        <v>21</v>
      </c>
      <c r="B151" s="24">
        <v>225</v>
      </c>
      <c r="C151" s="6" t="s">
        <v>163</v>
      </c>
      <c r="D151" s="5" t="s">
        <v>365</v>
      </c>
      <c r="E151" s="5">
        <v>32</v>
      </c>
      <c r="F151" s="5" t="s">
        <v>174</v>
      </c>
      <c r="G151" s="5">
        <v>12</v>
      </c>
      <c r="H151" s="40" t="s">
        <v>10</v>
      </c>
      <c r="I151" s="42">
        <v>11.2</v>
      </c>
      <c r="J151" s="41">
        <v>14</v>
      </c>
      <c r="K151" s="5">
        <v>4</v>
      </c>
      <c r="L151" s="5" t="s">
        <v>372</v>
      </c>
      <c r="M151" s="5" t="s">
        <v>372</v>
      </c>
      <c r="N151" s="38">
        <f>SUM(J151:M151)</f>
        <v>18</v>
      </c>
      <c r="O151" s="39">
        <v>2</v>
      </c>
      <c r="P151" s="33">
        <f>N151/O151</f>
        <v>9</v>
      </c>
      <c r="Q151" s="37">
        <f>(P151-I151)*O151</f>
        <v>-4.399999999999999</v>
      </c>
    </row>
    <row r="152" spans="1:17" ht="19.5" customHeight="1" thickBot="1">
      <c r="A152" s="24">
        <v>23</v>
      </c>
      <c r="B152" s="24">
        <v>243</v>
      </c>
      <c r="C152" s="7" t="s">
        <v>159</v>
      </c>
      <c r="D152" s="5" t="s">
        <v>123</v>
      </c>
      <c r="E152" s="5">
        <v>0</v>
      </c>
      <c r="F152" s="5" t="s">
        <v>46</v>
      </c>
      <c r="G152" s="5">
        <v>12</v>
      </c>
      <c r="H152" s="40" t="s">
        <v>8</v>
      </c>
      <c r="I152" s="42">
        <v>10</v>
      </c>
      <c r="J152" s="41">
        <v>11</v>
      </c>
      <c r="K152" s="5">
        <v>7</v>
      </c>
      <c r="L152" s="5" t="s">
        <v>372</v>
      </c>
      <c r="M152" s="5" t="s">
        <v>372</v>
      </c>
      <c r="N152" s="38">
        <f>SUM(J152:M152)</f>
        <v>18</v>
      </c>
      <c r="O152" s="39">
        <v>2</v>
      </c>
      <c r="P152" s="33">
        <f>N152/O152</f>
        <v>9</v>
      </c>
      <c r="Q152" s="37">
        <f>(P152-I152)*O152</f>
        <v>-2</v>
      </c>
    </row>
    <row r="153" spans="1:17" ht="19.5" customHeight="1" thickBot="1">
      <c r="A153" s="24">
        <v>24</v>
      </c>
      <c r="B153" s="24">
        <v>263</v>
      </c>
      <c r="C153" s="6" t="s">
        <v>160</v>
      </c>
      <c r="D153" s="5" t="s">
        <v>141</v>
      </c>
      <c r="E153" s="5">
        <v>12</v>
      </c>
      <c r="F153" s="5" t="s">
        <v>238</v>
      </c>
      <c r="G153" s="5">
        <v>6</v>
      </c>
      <c r="H153" s="40" t="s">
        <v>9</v>
      </c>
      <c r="I153" s="42">
        <v>7.5</v>
      </c>
      <c r="J153" s="41">
        <v>18</v>
      </c>
      <c r="K153" s="5" t="s">
        <v>372</v>
      </c>
      <c r="L153" s="5" t="s">
        <v>372</v>
      </c>
      <c r="M153" s="5" t="s">
        <v>372</v>
      </c>
      <c r="N153" s="38">
        <f>SUM(J153:M153)</f>
        <v>18</v>
      </c>
      <c r="O153" s="39">
        <v>1</v>
      </c>
      <c r="P153" s="33">
        <f>N153/O153</f>
        <v>18</v>
      </c>
      <c r="Q153" s="37">
        <f>(P153-I153)*O153</f>
        <v>10.5</v>
      </c>
    </row>
    <row r="154" spans="1:17" ht="19.5" customHeight="1" thickBot="1">
      <c r="A154" s="24">
        <v>25</v>
      </c>
      <c r="B154" s="24">
        <v>268</v>
      </c>
      <c r="C154" s="6" t="s">
        <v>162</v>
      </c>
      <c r="D154" s="5" t="s">
        <v>290</v>
      </c>
      <c r="E154" s="5">
        <v>44</v>
      </c>
      <c r="F154" s="5" t="s">
        <v>242</v>
      </c>
      <c r="G154" s="5">
        <v>8</v>
      </c>
      <c r="H154" s="40" t="s">
        <v>16</v>
      </c>
      <c r="I154" s="42">
        <v>4.9</v>
      </c>
      <c r="J154" s="41">
        <v>0</v>
      </c>
      <c r="K154" s="5">
        <v>3</v>
      </c>
      <c r="L154" s="5">
        <v>15</v>
      </c>
      <c r="M154" s="5"/>
      <c r="N154" s="38">
        <f>SUM(J154:M154)</f>
        <v>18</v>
      </c>
      <c r="O154" s="39">
        <v>3</v>
      </c>
      <c r="P154" s="33">
        <f>N154/O154</f>
        <v>6</v>
      </c>
      <c r="Q154" s="37">
        <f>(P154-I154)*O154</f>
        <v>3.299999999999999</v>
      </c>
    </row>
    <row r="155" spans="1:17" ht="19.5" customHeight="1" thickBot="1">
      <c r="A155" s="24">
        <v>10</v>
      </c>
      <c r="B155" s="24">
        <v>107</v>
      </c>
      <c r="C155" s="6" t="s">
        <v>162</v>
      </c>
      <c r="D155" s="5" t="s">
        <v>306</v>
      </c>
      <c r="E155" s="5">
        <v>34</v>
      </c>
      <c r="F155" s="5" t="s">
        <v>191</v>
      </c>
      <c r="G155" s="5">
        <v>10</v>
      </c>
      <c r="H155" s="40" t="s">
        <v>16</v>
      </c>
      <c r="I155" s="42">
        <v>15.4</v>
      </c>
      <c r="J155" s="41">
        <v>17</v>
      </c>
      <c r="K155" s="5" t="s">
        <v>372</v>
      </c>
      <c r="L155" s="5" t="s">
        <v>372</v>
      </c>
      <c r="M155" s="5" t="s">
        <v>372</v>
      </c>
      <c r="N155" s="38">
        <f>SUM(J155:M155)</f>
        <v>17</v>
      </c>
      <c r="O155" s="39">
        <v>1</v>
      </c>
      <c r="P155" s="33">
        <f>N155/O155</f>
        <v>17</v>
      </c>
      <c r="Q155" s="37">
        <f>(P155-I155)*O155</f>
        <v>1.5999999999999996</v>
      </c>
    </row>
    <row r="156" spans="1:17" ht="19.5" customHeight="1" thickBot="1">
      <c r="A156" s="24">
        <v>12</v>
      </c>
      <c r="B156" s="24">
        <v>130</v>
      </c>
      <c r="C156" s="6" t="s">
        <v>161</v>
      </c>
      <c r="D156" s="5" t="s">
        <v>237</v>
      </c>
      <c r="E156" s="5">
        <v>11</v>
      </c>
      <c r="F156" s="5" t="s">
        <v>52</v>
      </c>
      <c r="G156" s="5">
        <v>5</v>
      </c>
      <c r="H156" s="40" t="s">
        <v>10</v>
      </c>
      <c r="I156" s="42">
        <v>11</v>
      </c>
      <c r="J156" s="41">
        <v>17</v>
      </c>
      <c r="K156" s="5" t="s">
        <v>372</v>
      </c>
      <c r="L156" s="5" t="s">
        <v>372</v>
      </c>
      <c r="M156" s="5" t="s">
        <v>372</v>
      </c>
      <c r="N156" s="38">
        <f>SUM(J156:M156)</f>
        <v>17</v>
      </c>
      <c r="O156" s="39">
        <v>1</v>
      </c>
      <c r="P156" s="33">
        <f>N156/O156</f>
        <v>17</v>
      </c>
      <c r="Q156" s="37">
        <f>(P156-I156)*O156</f>
        <v>6</v>
      </c>
    </row>
    <row r="157" spans="1:17" ht="19.5" customHeight="1" thickBot="1">
      <c r="A157" s="24">
        <v>12</v>
      </c>
      <c r="B157" s="24">
        <v>131</v>
      </c>
      <c r="C157" s="6" t="s">
        <v>160</v>
      </c>
      <c r="D157" s="5" t="s">
        <v>114</v>
      </c>
      <c r="E157" s="5">
        <v>20</v>
      </c>
      <c r="F157" s="5" t="s">
        <v>73</v>
      </c>
      <c r="G157" s="5">
        <v>4</v>
      </c>
      <c r="H157" s="40" t="s">
        <v>10</v>
      </c>
      <c r="I157" s="42">
        <v>8.3</v>
      </c>
      <c r="J157" s="41">
        <v>7</v>
      </c>
      <c r="K157" s="5">
        <v>4</v>
      </c>
      <c r="L157" s="5">
        <v>6</v>
      </c>
      <c r="M157" s="5" t="s">
        <v>372</v>
      </c>
      <c r="N157" s="38">
        <f>SUM(J157:M157)</f>
        <v>17</v>
      </c>
      <c r="O157" s="39">
        <v>3</v>
      </c>
      <c r="P157" s="33">
        <f>N157/O157</f>
        <v>5.666666666666667</v>
      </c>
      <c r="Q157" s="37">
        <f>(P157-I157)*O157</f>
        <v>-7.900000000000001</v>
      </c>
    </row>
    <row r="158" spans="1:17" ht="19.5" customHeight="1" thickBot="1">
      <c r="A158" s="24">
        <v>13</v>
      </c>
      <c r="B158" s="24">
        <v>140</v>
      </c>
      <c r="C158" s="6" t="s">
        <v>166</v>
      </c>
      <c r="D158" s="5" t="s">
        <v>288</v>
      </c>
      <c r="E158" s="5">
        <v>21</v>
      </c>
      <c r="F158" s="5" t="s">
        <v>44</v>
      </c>
      <c r="G158" s="5">
        <v>2</v>
      </c>
      <c r="H158" s="40" t="s">
        <v>16</v>
      </c>
      <c r="I158" s="42">
        <v>7</v>
      </c>
      <c r="J158" s="41">
        <v>2</v>
      </c>
      <c r="K158" s="5">
        <v>6</v>
      </c>
      <c r="L158" s="5">
        <v>9</v>
      </c>
      <c r="M158" s="5"/>
      <c r="N158" s="38">
        <f>SUM(J158:M158)</f>
        <v>17</v>
      </c>
      <c r="O158" s="39">
        <v>3</v>
      </c>
      <c r="P158" s="33">
        <f>N158/O158</f>
        <v>5.666666666666667</v>
      </c>
      <c r="Q158" s="37">
        <f>(P158-I158)*O158</f>
        <v>-3.999999999999999</v>
      </c>
    </row>
    <row r="159" spans="1:17" ht="19.5" customHeight="1" thickBot="1">
      <c r="A159" s="24">
        <v>17</v>
      </c>
      <c r="B159" s="24">
        <v>182</v>
      </c>
      <c r="C159" s="6" t="s">
        <v>164</v>
      </c>
      <c r="D159" s="5" t="s">
        <v>199</v>
      </c>
      <c r="E159" s="5">
        <v>5</v>
      </c>
      <c r="F159" s="5" t="s">
        <v>26</v>
      </c>
      <c r="G159" s="5">
        <v>8</v>
      </c>
      <c r="H159" s="40" t="s">
        <v>10</v>
      </c>
      <c r="I159" s="42">
        <v>10.9</v>
      </c>
      <c r="J159" s="41">
        <v>17</v>
      </c>
      <c r="K159" s="5">
        <v>0</v>
      </c>
      <c r="L159" s="5" t="s">
        <v>372</v>
      </c>
      <c r="M159" s="5" t="s">
        <v>372</v>
      </c>
      <c r="N159" s="38">
        <f>SUM(J159:M159)</f>
        <v>17</v>
      </c>
      <c r="O159" s="39">
        <v>2</v>
      </c>
      <c r="P159" s="33">
        <f>N159/O159</f>
        <v>8.5</v>
      </c>
      <c r="Q159" s="37">
        <f>(P159-I159)*O159</f>
        <v>-4.800000000000001</v>
      </c>
    </row>
    <row r="160" spans="1:17" ht="19.5" customHeight="1" thickBot="1">
      <c r="A160" s="24">
        <v>19</v>
      </c>
      <c r="B160" s="24">
        <v>207</v>
      </c>
      <c r="C160" s="6" t="s">
        <v>167</v>
      </c>
      <c r="D160" s="5" t="s">
        <v>233</v>
      </c>
      <c r="E160" s="5">
        <v>0</v>
      </c>
      <c r="F160" s="5" t="s">
        <v>234</v>
      </c>
      <c r="G160" s="5">
        <v>15</v>
      </c>
      <c r="H160" s="40" t="s">
        <v>9</v>
      </c>
      <c r="I160" s="42">
        <v>18.8</v>
      </c>
      <c r="J160" s="41">
        <v>17</v>
      </c>
      <c r="K160" s="5" t="s">
        <v>372</v>
      </c>
      <c r="L160" s="5" t="s">
        <v>372</v>
      </c>
      <c r="M160" s="5" t="s">
        <v>372</v>
      </c>
      <c r="N160" s="38">
        <f>SUM(J160:M160)</f>
        <v>17</v>
      </c>
      <c r="O160" s="39">
        <v>1</v>
      </c>
      <c r="P160" s="33">
        <f>N160/O160</f>
        <v>17</v>
      </c>
      <c r="Q160" s="37">
        <f>(P160-I160)*O160</f>
        <v>-1.8000000000000007</v>
      </c>
    </row>
    <row r="161" spans="1:17" ht="19.5" customHeight="1" thickBot="1">
      <c r="A161" s="24">
        <v>19</v>
      </c>
      <c r="B161" s="24">
        <v>208</v>
      </c>
      <c r="C161" s="6" t="s">
        <v>168</v>
      </c>
      <c r="D161" s="5" t="s">
        <v>351</v>
      </c>
      <c r="E161" s="5">
        <v>10</v>
      </c>
      <c r="F161" s="5" t="s">
        <v>180</v>
      </c>
      <c r="G161" s="5">
        <v>1</v>
      </c>
      <c r="H161" s="40" t="s">
        <v>8</v>
      </c>
      <c r="I161" s="42">
        <v>6.6</v>
      </c>
      <c r="J161" s="41">
        <v>2</v>
      </c>
      <c r="K161" s="5">
        <v>11</v>
      </c>
      <c r="L161" s="5">
        <v>4</v>
      </c>
      <c r="M161" s="5" t="s">
        <v>372</v>
      </c>
      <c r="N161" s="38">
        <f>SUM(J161:M161)</f>
        <v>17</v>
      </c>
      <c r="O161" s="39">
        <v>3</v>
      </c>
      <c r="P161" s="33">
        <f>N161/O161</f>
        <v>5.666666666666667</v>
      </c>
      <c r="Q161" s="37">
        <f>(P161-I161)*O161</f>
        <v>-2.799999999999998</v>
      </c>
    </row>
    <row r="162" spans="1:17" ht="19.5" customHeight="1" thickBot="1">
      <c r="A162" s="24">
        <v>23</v>
      </c>
      <c r="B162" s="24">
        <v>250</v>
      </c>
      <c r="C162" s="6" t="s">
        <v>166</v>
      </c>
      <c r="D162" s="5" t="s">
        <v>231</v>
      </c>
      <c r="E162" s="5">
        <v>2</v>
      </c>
      <c r="F162" s="5" t="s">
        <v>176</v>
      </c>
      <c r="G162" s="5">
        <v>15</v>
      </c>
      <c r="H162" s="40" t="s">
        <v>16</v>
      </c>
      <c r="I162" s="42">
        <v>15.7</v>
      </c>
      <c r="J162" s="41">
        <v>17</v>
      </c>
      <c r="K162" s="5" t="s">
        <v>372</v>
      </c>
      <c r="L162" s="5" t="s">
        <v>372</v>
      </c>
      <c r="M162" s="5" t="s">
        <v>372</v>
      </c>
      <c r="N162" s="38">
        <f>SUM(J162:M162)</f>
        <v>17</v>
      </c>
      <c r="O162" s="39">
        <v>1</v>
      </c>
      <c r="P162" s="33">
        <f>N162/O162</f>
        <v>17</v>
      </c>
      <c r="Q162" s="37">
        <f>(P162-I162)*O162</f>
        <v>1.3000000000000007</v>
      </c>
    </row>
    <row r="163" spans="1:17" ht="19.5" customHeight="1" thickBot="1">
      <c r="A163" s="24">
        <v>12</v>
      </c>
      <c r="B163" s="24">
        <v>125</v>
      </c>
      <c r="C163" s="6" t="s">
        <v>166</v>
      </c>
      <c r="D163" s="5" t="s">
        <v>58</v>
      </c>
      <c r="E163" s="5">
        <v>4</v>
      </c>
      <c r="F163" s="5" t="s">
        <v>238</v>
      </c>
      <c r="G163" s="5">
        <v>6</v>
      </c>
      <c r="H163" s="40" t="s">
        <v>9</v>
      </c>
      <c r="I163" s="42">
        <v>9.5</v>
      </c>
      <c r="J163" s="41">
        <v>16</v>
      </c>
      <c r="K163" s="5" t="s">
        <v>372</v>
      </c>
      <c r="L163" s="5" t="s">
        <v>372</v>
      </c>
      <c r="M163" s="5" t="s">
        <v>372</v>
      </c>
      <c r="N163" s="38">
        <f>SUM(J163:M163)</f>
        <v>16</v>
      </c>
      <c r="O163" s="39">
        <v>1</v>
      </c>
      <c r="P163" s="33">
        <f>N163/O163</f>
        <v>16</v>
      </c>
      <c r="Q163" s="37">
        <f>(P163-I163)*O163</f>
        <v>6.5</v>
      </c>
    </row>
    <row r="164" spans="1:17" ht="19.5" customHeight="1" thickBot="1">
      <c r="A164" s="24">
        <v>12</v>
      </c>
      <c r="B164" s="24">
        <v>128</v>
      </c>
      <c r="C164" s="6" t="s">
        <v>163</v>
      </c>
      <c r="D164" s="5" t="s">
        <v>279</v>
      </c>
      <c r="E164" s="5">
        <v>23</v>
      </c>
      <c r="F164" s="5" t="s">
        <v>197</v>
      </c>
      <c r="G164" s="5">
        <v>11</v>
      </c>
      <c r="H164" s="40" t="s">
        <v>8</v>
      </c>
      <c r="I164" s="42">
        <v>13.6</v>
      </c>
      <c r="J164" s="41">
        <v>16</v>
      </c>
      <c r="K164" s="5" t="s">
        <v>372</v>
      </c>
      <c r="L164" s="5" t="s">
        <v>372</v>
      </c>
      <c r="M164" s="5" t="s">
        <v>372</v>
      </c>
      <c r="N164" s="38">
        <f>SUM(J164:M164)</f>
        <v>16</v>
      </c>
      <c r="O164" s="39">
        <v>1</v>
      </c>
      <c r="P164" s="33">
        <f>N164/O164</f>
        <v>16</v>
      </c>
      <c r="Q164" s="37">
        <f>(P164-I164)*O164</f>
        <v>2.4000000000000004</v>
      </c>
    </row>
    <row r="165" spans="1:17" ht="19.5" customHeight="1" thickBot="1">
      <c r="A165" s="24">
        <v>13</v>
      </c>
      <c r="B165" s="24">
        <v>133</v>
      </c>
      <c r="C165" s="7" t="s">
        <v>159</v>
      </c>
      <c r="D165" s="5" t="s">
        <v>341</v>
      </c>
      <c r="E165" s="5">
        <v>31</v>
      </c>
      <c r="F165" s="5" t="s">
        <v>205</v>
      </c>
      <c r="G165" s="5">
        <v>11</v>
      </c>
      <c r="H165" s="40" t="s">
        <v>10</v>
      </c>
      <c r="I165" s="42">
        <v>12.7</v>
      </c>
      <c r="J165" s="41">
        <v>16</v>
      </c>
      <c r="K165" s="5" t="s">
        <v>372</v>
      </c>
      <c r="L165" s="5" t="s">
        <v>372</v>
      </c>
      <c r="M165" s="5" t="s">
        <v>372</v>
      </c>
      <c r="N165" s="38">
        <f>SUM(J165:M165)</f>
        <v>16</v>
      </c>
      <c r="O165" s="39">
        <v>1</v>
      </c>
      <c r="P165" s="33">
        <f>N165/O165</f>
        <v>16</v>
      </c>
      <c r="Q165" s="37">
        <f>(P165-I165)*O165</f>
        <v>3.3000000000000007</v>
      </c>
    </row>
    <row r="166" spans="1:17" ht="19.5" customHeight="1" thickBot="1">
      <c r="A166" s="24">
        <v>17</v>
      </c>
      <c r="B166" s="24">
        <v>178</v>
      </c>
      <c r="C166" s="6" t="s">
        <v>160</v>
      </c>
      <c r="D166" s="5" t="s">
        <v>104</v>
      </c>
      <c r="E166" s="5">
        <v>11</v>
      </c>
      <c r="F166" s="5" t="s">
        <v>194</v>
      </c>
      <c r="G166" s="5">
        <v>5</v>
      </c>
      <c r="H166" s="40" t="s">
        <v>16</v>
      </c>
      <c r="I166" s="42">
        <v>9.6</v>
      </c>
      <c r="J166" s="41">
        <v>12</v>
      </c>
      <c r="K166" s="5">
        <v>4</v>
      </c>
      <c r="L166" s="5" t="s">
        <v>372</v>
      </c>
      <c r="M166" s="5" t="s">
        <v>372</v>
      </c>
      <c r="N166" s="38">
        <f>SUM(J166:M166)</f>
        <v>16</v>
      </c>
      <c r="O166" s="39">
        <v>2</v>
      </c>
      <c r="P166" s="33">
        <f>N166/O166</f>
        <v>8</v>
      </c>
      <c r="Q166" s="37">
        <f>(P166-I166)*O166</f>
        <v>-3.1999999999999993</v>
      </c>
    </row>
    <row r="167" spans="1:17" ht="19.5" customHeight="1" thickBot="1">
      <c r="A167" s="24">
        <v>17</v>
      </c>
      <c r="B167" s="24">
        <v>179</v>
      </c>
      <c r="C167" s="6" t="s">
        <v>161</v>
      </c>
      <c r="D167" s="5" t="s">
        <v>200</v>
      </c>
      <c r="E167" s="5">
        <v>43</v>
      </c>
      <c r="F167" s="5" t="s">
        <v>201</v>
      </c>
      <c r="G167" s="5">
        <v>10</v>
      </c>
      <c r="H167" s="40" t="s">
        <v>8</v>
      </c>
      <c r="I167" s="42">
        <v>12.2</v>
      </c>
      <c r="J167" s="41">
        <v>16</v>
      </c>
      <c r="K167" s="5" t="s">
        <v>372</v>
      </c>
      <c r="L167" s="5" t="s">
        <v>372</v>
      </c>
      <c r="M167" s="5" t="s">
        <v>372</v>
      </c>
      <c r="N167" s="38">
        <f>SUM(J167:M167)</f>
        <v>16</v>
      </c>
      <c r="O167" s="39">
        <v>1</v>
      </c>
      <c r="P167" s="33">
        <f>N167/O167</f>
        <v>16</v>
      </c>
      <c r="Q167" s="37">
        <f>(P167-I167)*O167</f>
        <v>3.8000000000000007</v>
      </c>
    </row>
    <row r="168" spans="1:17" ht="19.5" customHeight="1" thickBot="1">
      <c r="A168" s="24">
        <v>20</v>
      </c>
      <c r="B168" s="24">
        <v>220</v>
      </c>
      <c r="C168" s="6" t="s">
        <v>159</v>
      </c>
      <c r="D168" s="5" t="s">
        <v>93</v>
      </c>
      <c r="E168" s="5">
        <v>55</v>
      </c>
      <c r="F168" s="5" t="s">
        <v>28</v>
      </c>
      <c r="G168" s="5">
        <v>8</v>
      </c>
      <c r="H168" s="40" t="s">
        <v>8</v>
      </c>
      <c r="I168" s="42">
        <v>11.9</v>
      </c>
      <c r="J168" s="41">
        <v>5</v>
      </c>
      <c r="K168" s="5">
        <v>11</v>
      </c>
      <c r="L168" s="5" t="s">
        <v>372</v>
      </c>
      <c r="M168" s="5" t="s">
        <v>372</v>
      </c>
      <c r="N168" s="38">
        <f>SUM(J168:M168)</f>
        <v>16</v>
      </c>
      <c r="O168" s="39">
        <v>2</v>
      </c>
      <c r="P168" s="33">
        <f>N168/O168</f>
        <v>8</v>
      </c>
      <c r="Q168" s="37">
        <f>(P168-I168)*O168</f>
        <v>-7.800000000000001</v>
      </c>
    </row>
    <row r="169" spans="1:17" ht="19.5" customHeight="1" thickBot="1">
      <c r="A169" s="24">
        <v>21</v>
      </c>
      <c r="B169" s="24">
        <v>223</v>
      </c>
      <c r="C169" s="6" t="s">
        <v>161</v>
      </c>
      <c r="D169" s="5" t="s">
        <v>320</v>
      </c>
      <c r="E169" s="5">
        <v>0</v>
      </c>
      <c r="F169" s="5" t="s">
        <v>188</v>
      </c>
      <c r="G169" s="5">
        <v>6</v>
      </c>
      <c r="H169" s="40" t="s">
        <v>10</v>
      </c>
      <c r="I169" s="42">
        <v>6.8</v>
      </c>
      <c r="J169" s="41">
        <v>3</v>
      </c>
      <c r="K169" s="5">
        <v>10</v>
      </c>
      <c r="L169" s="5">
        <v>3</v>
      </c>
      <c r="M169" s="5" t="s">
        <v>372</v>
      </c>
      <c r="N169" s="38">
        <f>SUM(J169:M169)</f>
        <v>16</v>
      </c>
      <c r="O169" s="39">
        <v>3</v>
      </c>
      <c r="P169" s="33">
        <f>N169/O169</f>
        <v>5.333333333333333</v>
      </c>
      <c r="Q169" s="37">
        <f>(P169-I169)*O169</f>
        <v>-4.4</v>
      </c>
    </row>
    <row r="170" spans="1:17" ht="19.5" customHeight="1" thickBot="1">
      <c r="A170" s="24">
        <v>22</v>
      </c>
      <c r="B170" s="24">
        <v>241</v>
      </c>
      <c r="C170" s="6" t="s">
        <v>160</v>
      </c>
      <c r="D170" s="5" t="s">
        <v>352</v>
      </c>
      <c r="E170" s="5">
        <v>22</v>
      </c>
      <c r="F170" s="5" t="s">
        <v>193</v>
      </c>
      <c r="G170" s="5">
        <v>12</v>
      </c>
      <c r="H170" s="40" t="s">
        <v>16</v>
      </c>
      <c r="I170" s="42">
        <v>10</v>
      </c>
      <c r="J170" s="41">
        <v>16</v>
      </c>
      <c r="K170" s="5" t="s">
        <v>372</v>
      </c>
      <c r="L170" s="5" t="s">
        <v>372</v>
      </c>
      <c r="M170" s="5" t="s">
        <v>372</v>
      </c>
      <c r="N170" s="38">
        <f>SUM(J170:M170)</f>
        <v>16</v>
      </c>
      <c r="O170" s="39">
        <v>1</v>
      </c>
      <c r="P170" s="33">
        <f>N170/O170</f>
        <v>16</v>
      </c>
      <c r="Q170" s="37">
        <f>(P170-I170)*O170</f>
        <v>6</v>
      </c>
    </row>
    <row r="171" spans="1:17" ht="19.5" customHeight="1" thickBot="1">
      <c r="A171" s="24">
        <v>24</v>
      </c>
      <c r="B171" s="24">
        <v>260</v>
      </c>
      <c r="C171" s="6" t="s">
        <v>163</v>
      </c>
      <c r="D171" s="5" t="s">
        <v>298</v>
      </c>
      <c r="E171" s="5">
        <v>21</v>
      </c>
      <c r="F171" s="5" t="s">
        <v>184</v>
      </c>
      <c r="G171" s="5">
        <v>9</v>
      </c>
      <c r="H171" s="40" t="s">
        <v>8</v>
      </c>
      <c r="I171" s="42">
        <v>11.3</v>
      </c>
      <c r="J171" s="41">
        <v>16</v>
      </c>
      <c r="K171" s="5" t="s">
        <v>372</v>
      </c>
      <c r="L171" s="5" t="s">
        <v>372</v>
      </c>
      <c r="M171" s="5" t="s">
        <v>372</v>
      </c>
      <c r="N171" s="38">
        <f>SUM(J171:M171)</f>
        <v>16</v>
      </c>
      <c r="O171" s="39">
        <v>1</v>
      </c>
      <c r="P171" s="33">
        <f>N171/O171</f>
        <v>16</v>
      </c>
      <c r="Q171" s="37">
        <f>(P171-I171)*O171</f>
        <v>4.699999999999999</v>
      </c>
    </row>
    <row r="172" spans="1:17" ht="19.5" customHeight="1" thickBot="1">
      <c r="A172" s="24">
        <v>7</v>
      </c>
      <c r="B172" s="24">
        <v>75</v>
      </c>
      <c r="C172" s="6" t="s">
        <v>167</v>
      </c>
      <c r="D172" s="5" t="s">
        <v>36</v>
      </c>
      <c r="E172" s="5">
        <v>20</v>
      </c>
      <c r="F172" s="5" t="s">
        <v>30</v>
      </c>
      <c r="G172" s="5">
        <v>4</v>
      </c>
      <c r="H172" s="40" t="s">
        <v>16</v>
      </c>
      <c r="I172" s="42">
        <v>8.7</v>
      </c>
      <c r="J172" s="41">
        <v>6</v>
      </c>
      <c r="K172" s="5">
        <v>6</v>
      </c>
      <c r="L172" s="5">
        <v>3</v>
      </c>
      <c r="M172" s="5" t="s">
        <v>372</v>
      </c>
      <c r="N172" s="38">
        <f>SUM(J172:M172)</f>
        <v>15</v>
      </c>
      <c r="O172" s="39">
        <v>3</v>
      </c>
      <c r="P172" s="33">
        <f>N172/O172</f>
        <v>5</v>
      </c>
      <c r="Q172" s="37">
        <f>(P172-I172)*O172</f>
        <v>-11.099999999999998</v>
      </c>
    </row>
    <row r="173" spans="1:17" ht="19.5" customHeight="1" thickBot="1">
      <c r="A173" s="24">
        <v>12</v>
      </c>
      <c r="B173" s="24">
        <v>126</v>
      </c>
      <c r="C173" s="6" t="s">
        <v>165</v>
      </c>
      <c r="D173" s="5" t="s">
        <v>257</v>
      </c>
      <c r="E173" s="5">
        <v>2</v>
      </c>
      <c r="F173" s="5" t="s">
        <v>77</v>
      </c>
      <c r="G173" s="5">
        <v>9</v>
      </c>
      <c r="H173" s="40" t="s">
        <v>16</v>
      </c>
      <c r="I173" s="42">
        <v>15.4</v>
      </c>
      <c r="J173" s="41">
        <v>15</v>
      </c>
      <c r="K173" s="5" t="s">
        <v>372</v>
      </c>
      <c r="L173" s="5" t="s">
        <v>372</v>
      </c>
      <c r="M173" s="5" t="s">
        <v>372</v>
      </c>
      <c r="N173" s="38">
        <f>SUM(J173:M173)</f>
        <v>15</v>
      </c>
      <c r="O173" s="39">
        <v>1</v>
      </c>
      <c r="P173" s="33">
        <f>N173/O173</f>
        <v>15</v>
      </c>
      <c r="Q173" s="37">
        <f>(P173-I173)*O173</f>
        <v>-0.40000000000000036</v>
      </c>
    </row>
    <row r="174" spans="1:17" ht="19.5" customHeight="1" thickBot="1">
      <c r="A174" s="24">
        <v>15</v>
      </c>
      <c r="B174" s="24">
        <v>156</v>
      </c>
      <c r="C174" s="6" t="s">
        <v>160</v>
      </c>
      <c r="D174" s="5" t="s">
        <v>335</v>
      </c>
      <c r="E174" s="5">
        <v>13</v>
      </c>
      <c r="F174" s="5" t="s">
        <v>201</v>
      </c>
      <c r="G174" s="5">
        <v>10</v>
      </c>
      <c r="H174" s="40" t="s">
        <v>8</v>
      </c>
      <c r="I174" s="42">
        <v>14.6</v>
      </c>
      <c r="J174" s="41">
        <v>15</v>
      </c>
      <c r="K174" s="5" t="s">
        <v>372</v>
      </c>
      <c r="L174" s="5" t="s">
        <v>372</v>
      </c>
      <c r="M174" s="5" t="s">
        <v>372</v>
      </c>
      <c r="N174" s="38">
        <f>SUM(J174:M174)</f>
        <v>15</v>
      </c>
      <c r="O174" s="39">
        <v>1</v>
      </c>
      <c r="P174" s="33">
        <f>N174/O174</f>
        <v>15</v>
      </c>
      <c r="Q174" s="37">
        <f>(P174-I174)*O174</f>
        <v>0.40000000000000036</v>
      </c>
    </row>
    <row r="175" spans="1:17" ht="19.5" customHeight="1" thickBot="1">
      <c r="A175" s="24">
        <v>15</v>
      </c>
      <c r="B175" s="24">
        <v>162</v>
      </c>
      <c r="C175" s="6" t="s">
        <v>166</v>
      </c>
      <c r="D175" s="5" t="s">
        <v>78</v>
      </c>
      <c r="E175" s="5">
        <v>2</v>
      </c>
      <c r="F175" s="5" t="s">
        <v>28</v>
      </c>
      <c r="G175" s="5">
        <v>8</v>
      </c>
      <c r="H175" s="40" t="s">
        <v>8</v>
      </c>
      <c r="I175" s="42">
        <v>12.2</v>
      </c>
      <c r="J175" s="41">
        <v>8</v>
      </c>
      <c r="K175" s="5">
        <v>7</v>
      </c>
      <c r="L175" s="5" t="s">
        <v>372</v>
      </c>
      <c r="M175" s="5" t="s">
        <v>372</v>
      </c>
      <c r="N175" s="38">
        <f>SUM(J175:M175)</f>
        <v>15</v>
      </c>
      <c r="O175" s="39">
        <v>2</v>
      </c>
      <c r="P175" s="33">
        <f>N175/O175</f>
        <v>7.5</v>
      </c>
      <c r="Q175" s="37">
        <f>(P175-I175)*O175</f>
        <v>-9.399999999999999</v>
      </c>
    </row>
    <row r="176" spans="1:17" ht="19.5" customHeight="1" thickBot="1">
      <c r="A176" s="24">
        <v>16</v>
      </c>
      <c r="B176" s="24">
        <v>168</v>
      </c>
      <c r="C176" s="6" t="s">
        <v>167</v>
      </c>
      <c r="D176" s="5" t="s">
        <v>302</v>
      </c>
      <c r="E176" s="5">
        <v>21</v>
      </c>
      <c r="F176" s="5" t="s">
        <v>303</v>
      </c>
      <c r="G176" s="5">
        <v>14</v>
      </c>
      <c r="H176" s="40" t="s">
        <v>10</v>
      </c>
      <c r="I176" s="42">
        <v>18.9</v>
      </c>
      <c r="J176" s="41">
        <v>15</v>
      </c>
      <c r="K176" s="5" t="s">
        <v>372</v>
      </c>
      <c r="L176" s="5" t="s">
        <v>372</v>
      </c>
      <c r="M176" s="5" t="s">
        <v>372</v>
      </c>
      <c r="N176" s="38">
        <f>SUM(J176:M176)</f>
        <v>15</v>
      </c>
      <c r="O176" s="39">
        <v>1</v>
      </c>
      <c r="P176" s="33">
        <f>N176/O176</f>
        <v>15</v>
      </c>
      <c r="Q176" s="37">
        <f>(P176-I176)*O176</f>
        <v>-3.8999999999999986</v>
      </c>
    </row>
    <row r="177" spans="1:17" ht="19.5" customHeight="1" thickBot="1">
      <c r="A177" s="24">
        <v>16</v>
      </c>
      <c r="B177" s="24">
        <v>170</v>
      </c>
      <c r="C177" s="6" t="s">
        <v>165</v>
      </c>
      <c r="D177" s="5" t="s">
        <v>223</v>
      </c>
      <c r="E177" s="5">
        <v>2</v>
      </c>
      <c r="F177" s="5" t="s">
        <v>189</v>
      </c>
      <c r="G177" s="5">
        <v>10</v>
      </c>
      <c r="H177" s="40" t="s">
        <v>10</v>
      </c>
      <c r="I177" s="42">
        <v>14.1</v>
      </c>
      <c r="J177" s="41">
        <v>15</v>
      </c>
      <c r="K177" s="5" t="s">
        <v>372</v>
      </c>
      <c r="L177" s="5" t="s">
        <v>372</v>
      </c>
      <c r="M177" s="5" t="s">
        <v>372</v>
      </c>
      <c r="N177" s="38">
        <f>SUM(J177:M177)</f>
        <v>15</v>
      </c>
      <c r="O177" s="39">
        <v>1</v>
      </c>
      <c r="P177" s="33">
        <f>N177/O177</f>
        <v>15</v>
      </c>
      <c r="Q177" s="37">
        <f>(P177-I177)*O177</f>
        <v>0.9000000000000004</v>
      </c>
    </row>
    <row r="178" spans="1:17" ht="19.5" customHeight="1" thickBot="1">
      <c r="A178" s="24">
        <v>21</v>
      </c>
      <c r="B178" s="24">
        <v>226</v>
      </c>
      <c r="C178" s="6" t="s">
        <v>164</v>
      </c>
      <c r="D178" s="5" t="s">
        <v>315</v>
      </c>
      <c r="E178" s="5">
        <v>0</v>
      </c>
      <c r="F178" s="5" t="s">
        <v>189</v>
      </c>
      <c r="G178" s="5">
        <v>10</v>
      </c>
      <c r="H178" s="40" t="s">
        <v>10</v>
      </c>
      <c r="I178" s="42">
        <v>12</v>
      </c>
      <c r="J178" s="41">
        <v>15</v>
      </c>
      <c r="K178" s="5" t="s">
        <v>372</v>
      </c>
      <c r="L178" s="5" t="s">
        <v>372</v>
      </c>
      <c r="M178" s="5" t="s">
        <v>372</v>
      </c>
      <c r="N178" s="38">
        <f>SUM(J178:M178)</f>
        <v>15</v>
      </c>
      <c r="O178" s="39">
        <v>1</v>
      </c>
      <c r="P178" s="33">
        <f>N178/O178</f>
        <v>15</v>
      </c>
      <c r="Q178" s="37">
        <f>(P178-I178)*O178</f>
        <v>3</v>
      </c>
    </row>
    <row r="179" spans="1:17" ht="19.5" customHeight="1" thickBot="1">
      <c r="A179" s="24">
        <v>25</v>
      </c>
      <c r="B179" s="24">
        <v>270</v>
      </c>
      <c r="C179" s="6" t="s">
        <v>164</v>
      </c>
      <c r="D179" s="5" t="s">
        <v>266</v>
      </c>
      <c r="E179" s="5">
        <v>31</v>
      </c>
      <c r="F179" s="5" t="s">
        <v>191</v>
      </c>
      <c r="G179" s="5">
        <v>10</v>
      </c>
      <c r="H179" s="40" t="s">
        <v>16</v>
      </c>
      <c r="I179" s="42">
        <v>7.3</v>
      </c>
      <c r="J179" s="41">
        <v>15</v>
      </c>
      <c r="K179" s="5" t="s">
        <v>372</v>
      </c>
      <c r="L179" s="5" t="s">
        <v>372</v>
      </c>
      <c r="M179" s="5" t="s">
        <v>372</v>
      </c>
      <c r="N179" s="38">
        <f>SUM(J179:M179)</f>
        <v>15</v>
      </c>
      <c r="O179" s="39">
        <v>1</v>
      </c>
      <c r="P179" s="33">
        <f>N179/O179</f>
        <v>15</v>
      </c>
      <c r="Q179" s="37">
        <f>(P179-I179)*O179</f>
        <v>7.7</v>
      </c>
    </row>
    <row r="180" spans="1:17" ht="19.5" customHeight="1" thickBot="1">
      <c r="A180" s="24">
        <v>1</v>
      </c>
      <c r="B180" s="24">
        <v>6</v>
      </c>
      <c r="C180" s="6" t="s">
        <v>164</v>
      </c>
      <c r="D180" s="5" t="s">
        <v>321</v>
      </c>
      <c r="E180" s="5">
        <v>1</v>
      </c>
      <c r="F180" s="5" t="s">
        <v>55</v>
      </c>
      <c r="G180" s="5">
        <v>3</v>
      </c>
      <c r="H180" s="40" t="s">
        <v>16</v>
      </c>
      <c r="I180" s="42">
        <v>19.2</v>
      </c>
      <c r="J180" s="41">
        <v>14</v>
      </c>
      <c r="K180" s="5" t="s">
        <v>372</v>
      </c>
      <c r="L180" s="5" t="s">
        <v>372</v>
      </c>
      <c r="M180" s="5" t="s">
        <v>372</v>
      </c>
      <c r="N180" s="38">
        <f>SUM(J180:M180)</f>
        <v>14</v>
      </c>
      <c r="O180" s="39">
        <v>1</v>
      </c>
      <c r="P180" s="33">
        <f>N180/O180</f>
        <v>14</v>
      </c>
      <c r="Q180" s="37">
        <f>(P180-I180)*O180</f>
        <v>-5.199999999999999</v>
      </c>
    </row>
    <row r="181" spans="1:17" ht="19.5" customHeight="1" thickBot="1">
      <c r="A181" s="24">
        <v>15</v>
      </c>
      <c r="B181" s="24">
        <v>158</v>
      </c>
      <c r="C181" s="6" t="s">
        <v>162</v>
      </c>
      <c r="D181" s="5" t="s">
        <v>129</v>
      </c>
      <c r="E181" s="5">
        <v>40</v>
      </c>
      <c r="F181" s="5" t="s">
        <v>209</v>
      </c>
      <c r="G181" s="5">
        <v>8</v>
      </c>
      <c r="H181" s="40" t="s">
        <v>9</v>
      </c>
      <c r="I181" s="42">
        <v>14.5</v>
      </c>
      <c r="J181" s="41">
        <v>14</v>
      </c>
      <c r="K181" s="5" t="s">
        <v>372</v>
      </c>
      <c r="L181" s="5" t="s">
        <v>372</v>
      </c>
      <c r="M181" s="5" t="s">
        <v>372</v>
      </c>
      <c r="N181" s="38">
        <f>SUM(J181:M181)</f>
        <v>14</v>
      </c>
      <c r="O181" s="39">
        <v>1</v>
      </c>
      <c r="P181" s="33">
        <f>N181/O181</f>
        <v>14</v>
      </c>
      <c r="Q181" s="37">
        <f>(P181-I181)*O181</f>
        <v>-0.5</v>
      </c>
    </row>
    <row r="182" spans="1:17" ht="19.5" customHeight="1" thickBot="1">
      <c r="A182" s="24">
        <v>16</v>
      </c>
      <c r="B182" s="24">
        <v>169</v>
      </c>
      <c r="C182" s="6" t="s">
        <v>166</v>
      </c>
      <c r="D182" s="5" t="s">
        <v>75</v>
      </c>
      <c r="E182" s="5">
        <v>10</v>
      </c>
      <c r="F182" s="5" t="s">
        <v>48</v>
      </c>
      <c r="G182" s="5">
        <v>3</v>
      </c>
      <c r="H182" s="40" t="s">
        <v>10</v>
      </c>
      <c r="I182" s="42">
        <v>7.6</v>
      </c>
      <c r="J182" s="41">
        <v>6</v>
      </c>
      <c r="K182" s="5">
        <v>8</v>
      </c>
      <c r="L182" s="5" t="s">
        <v>372</v>
      </c>
      <c r="M182" s="5" t="s">
        <v>372</v>
      </c>
      <c r="N182" s="38">
        <f>SUM(J182:M182)</f>
        <v>14</v>
      </c>
      <c r="O182" s="39">
        <v>2</v>
      </c>
      <c r="P182" s="33">
        <f>N182/O182</f>
        <v>7</v>
      </c>
      <c r="Q182" s="37">
        <f>(P182-I182)*O182</f>
        <v>-1.1999999999999993</v>
      </c>
    </row>
    <row r="183" spans="1:17" ht="19.5" customHeight="1" thickBot="1">
      <c r="A183" s="24">
        <v>18</v>
      </c>
      <c r="B183" s="24">
        <v>192</v>
      </c>
      <c r="C183" s="6" t="s">
        <v>165</v>
      </c>
      <c r="D183" s="5" t="s">
        <v>350</v>
      </c>
      <c r="E183" s="5">
        <v>4</v>
      </c>
      <c r="F183" s="5" t="s">
        <v>181</v>
      </c>
      <c r="G183" s="5">
        <v>13</v>
      </c>
      <c r="H183" s="40" t="s">
        <v>8</v>
      </c>
      <c r="I183" s="42">
        <v>17.9</v>
      </c>
      <c r="J183" s="41">
        <v>14</v>
      </c>
      <c r="K183" s="5" t="s">
        <v>372</v>
      </c>
      <c r="L183" s="5" t="s">
        <v>372</v>
      </c>
      <c r="M183" s="5" t="s">
        <v>372</v>
      </c>
      <c r="N183" s="38">
        <f>SUM(J183:M183)</f>
        <v>14</v>
      </c>
      <c r="O183" s="39">
        <v>1</v>
      </c>
      <c r="P183" s="33">
        <f>N183/O183</f>
        <v>14</v>
      </c>
      <c r="Q183" s="37">
        <f>(P183-I183)*O183</f>
        <v>-3.8999999999999986</v>
      </c>
    </row>
    <row r="184" spans="1:17" ht="19.5" customHeight="1" thickBot="1">
      <c r="A184" s="24">
        <v>22</v>
      </c>
      <c r="B184" s="24">
        <v>242</v>
      </c>
      <c r="C184" s="6" t="s">
        <v>159</v>
      </c>
      <c r="D184" s="5" t="s">
        <v>146</v>
      </c>
      <c r="E184" s="5">
        <v>12</v>
      </c>
      <c r="F184" s="5" t="s">
        <v>12</v>
      </c>
      <c r="G184" s="5">
        <v>4</v>
      </c>
      <c r="H184" s="40" t="s">
        <v>9</v>
      </c>
      <c r="I184" s="42">
        <v>6.5</v>
      </c>
      <c r="J184" s="41">
        <v>2</v>
      </c>
      <c r="K184" s="5">
        <v>5</v>
      </c>
      <c r="L184" s="5">
        <v>7</v>
      </c>
      <c r="M184" s="5" t="s">
        <v>372</v>
      </c>
      <c r="N184" s="38">
        <f>SUM(J184:M184)</f>
        <v>14</v>
      </c>
      <c r="O184" s="39">
        <v>3</v>
      </c>
      <c r="P184" s="33">
        <f>N184/O184</f>
        <v>4.666666666666667</v>
      </c>
      <c r="Q184" s="37">
        <f>(P184-I184)*O184</f>
        <v>-5.499999999999999</v>
      </c>
    </row>
    <row r="185" spans="1:17" ht="19.5" customHeight="1" thickBot="1">
      <c r="A185" s="24">
        <v>23</v>
      </c>
      <c r="B185" s="24">
        <v>246</v>
      </c>
      <c r="C185" s="6" t="s">
        <v>162</v>
      </c>
      <c r="D185" s="5" t="s">
        <v>305</v>
      </c>
      <c r="E185" s="5">
        <v>0</v>
      </c>
      <c r="F185" s="5" t="s">
        <v>19</v>
      </c>
      <c r="G185" s="5">
        <v>1</v>
      </c>
      <c r="H185" s="40" t="s">
        <v>16</v>
      </c>
      <c r="I185" s="42">
        <v>5.6</v>
      </c>
      <c r="J185" s="41">
        <v>8</v>
      </c>
      <c r="K185" s="5">
        <v>6</v>
      </c>
      <c r="L185" s="5" t="s">
        <v>372</v>
      </c>
      <c r="M185" s="5" t="s">
        <v>372</v>
      </c>
      <c r="N185" s="38">
        <f>SUM(J185:M185)</f>
        <v>14</v>
      </c>
      <c r="O185" s="39">
        <v>2</v>
      </c>
      <c r="P185" s="33">
        <f>N185/O185</f>
        <v>7</v>
      </c>
      <c r="Q185" s="37">
        <f>(P185-I185)*O185</f>
        <v>2.8000000000000007</v>
      </c>
    </row>
    <row r="186" spans="1:17" ht="19.5" customHeight="1" thickBot="1">
      <c r="A186" s="24">
        <v>26</v>
      </c>
      <c r="B186" s="24">
        <v>279</v>
      </c>
      <c r="C186" s="6" t="s">
        <v>166</v>
      </c>
      <c r="D186" s="5" t="s">
        <v>33</v>
      </c>
      <c r="E186" s="5">
        <v>2</v>
      </c>
      <c r="F186" s="5" t="s">
        <v>185</v>
      </c>
      <c r="G186" s="5">
        <v>13</v>
      </c>
      <c r="H186" s="40" t="s">
        <v>10</v>
      </c>
      <c r="I186" s="42">
        <v>9.9</v>
      </c>
      <c r="J186" s="41">
        <v>14</v>
      </c>
      <c r="K186" s="5" t="s">
        <v>372</v>
      </c>
      <c r="L186" s="5" t="s">
        <v>372</v>
      </c>
      <c r="M186" s="5" t="s">
        <v>372</v>
      </c>
      <c r="N186" s="38">
        <f>SUM(J186:M186)</f>
        <v>14</v>
      </c>
      <c r="O186" s="39">
        <v>1</v>
      </c>
      <c r="P186" s="33">
        <f>N186/O186</f>
        <v>14</v>
      </c>
      <c r="Q186" s="37">
        <f>(P186-I186)*O186</f>
        <v>4.1</v>
      </c>
    </row>
    <row r="187" spans="1:17" ht="19.5" customHeight="1" thickBot="1">
      <c r="A187" s="24">
        <v>8</v>
      </c>
      <c r="B187" s="24">
        <v>82</v>
      </c>
      <c r="C187" s="6" t="s">
        <v>165</v>
      </c>
      <c r="D187" s="5" t="s">
        <v>179</v>
      </c>
      <c r="E187" s="5">
        <v>1</v>
      </c>
      <c r="F187" s="5" t="s">
        <v>180</v>
      </c>
      <c r="G187" s="5">
        <v>1</v>
      </c>
      <c r="H187" s="40" t="s">
        <v>8</v>
      </c>
      <c r="I187" s="42">
        <v>8.7</v>
      </c>
      <c r="J187" s="41">
        <v>0</v>
      </c>
      <c r="K187" s="5">
        <v>10</v>
      </c>
      <c r="L187" s="5">
        <v>3</v>
      </c>
      <c r="M187" s="5" t="s">
        <v>372</v>
      </c>
      <c r="N187" s="38">
        <f>SUM(J187:M187)</f>
        <v>13</v>
      </c>
      <c r="O187" s="39">
        <v>3</v>
      </c>
      <c r="P187" s="33">
        <f>N187/O187</f>
        <v>4.333333333333333</v>
      </c>
      <c r="Q187" s="37">
        <f>(P187-I187)*O187</f>
        <v>-13.099999999999998</v>
      </c>
    </row>
    <row r="188" spans="1:17" ht="19.5" customHeight="1" thickBot="1">
      <c r="A188" s="24">
        <v>13</v>
      </c>
      <c r="B188" s="24">
        <v>135</v>
      </c>
      <c r="C188" s="6" t="s">
        <v>161</v>
      </c>
      <c r="D188" s="5" t="s">
        <v>364</v>
      </c>
      <c r="E188" s="5">
        <v>10</v>
      </c>
      <c r="F188" s="5" t="s">
        <v>52</v>
      </c>
      <c r="G188" s="5">
        <v>5</v>
      </c>
      <c r="H188" s="40" t="s">
        <v>10</v>
      </c>
      <c r="I188" s="42">
        <v>10.3</v>
      </c>
      <c r="J188" s="41">
        <v>13</v>
      </c>
      <c r="K188" s="5" t="s">
        <v>372</v>
      </c>
      <c r="L188" s="5" t="s">
        <v>372</v>
      </c>
      <c r="M188" s="5" t="s">
        <v>372</v>
      </c>
      <c r="N188" s="38">
        <f>SUM(J188:M188)</f>
        <v>13</v>
      </c>
      <c r="O188" s="39">
        <v>1</v>
      </c>
      <c r="P188" s="33">
        <f>N188/O188</f>
        <v>13</v>
      </c>
      <c r="Q188" s="37">
        <f>(P188-I188)*O188</f>
        <v>2.6999999999999993</v>
      </c>
    </row>
    <row r="189" spans="1:17" ht="19.5" customHeight="1" thickBot="1">
      <c r="A189" s="24">
        <v>15</v>
      </c>
      <c r="B189" s="24">
        <v>160</v>
      </c>
      <c r="C189" s="6" t="s">
        <v>164</v>
      </c>
      <c r="D189" s="5" t="s">
        <v>87</v>
      </c>
      <c r="E189" s="5">
        <v>5</v>
      </c>
      <c r="F189" s="5" t="s">
        <v>60</v>
      </c>
      <c r="G189" s="5">
        <v>5</v>
      </c>
      <c r="H189" s="40" t="s">
        <v>8</v>
      </c>
      <c r="I189" s="42">
        <v>11</v>
      </c>
      <c r="J189" s="41">
        <v>13</v>
      </c>
      <c r="K189" s="5" t="s">
        <v>372</v>
      </c>
      <c r="L189" s="5" t="s">
        <v>372</v>
      </c>
      <c r="M189" s="5" t="s">
        <v>372</v>
      </c>
      <c r="N189" s="38">
        <f>SUM(J189:M189)</f>
        <v>13</v>
      </c>
      <c r="O189" s="39">
        <v>1</v>
      </c>
      <c r="P189" s="33">
        <f>N189/O189</f>
        <v>13</v>
      </c>
      <c r="Q189" s="37">
        <f>(P189-I189)*O189</f>
        <v>2</v>
      </c>
    </row>
    <row r="190" spans="1:17" ht="19.5" customHeight="1" thickBot="1">
      <c r="A190" s="24">
        <v>18</v>
      </c>
      <c r="B190" s="24">
        <v>196</v>
      </c>
      <c r="C190" s="6" t="s">
        <v>161</v>
      </c>
      <c r="D190" s="5" t="s">
        <v>272</v>
      </c>
      <c r="E190" s="5">
        <v>25</v>
      </c>
      <c r="F190" s="5" t="s">
        <v>197</v>
      </c>
      <c r="G190" s="5">
        <v>11</v>
      </c>
      <c r="H190" s="40" t="s">
        <v>8</v>
      </c>
      <c r="I190" s="42">
        <v>11.6</v>
      </c>
      <c r="J190" s="41">
        <v>13</v>
      </c>
      <c r="K190" s="5" t="s">
        <v>372</v>
      </c>
      <c r="L190" s="5" t="s">
        <v>372</v>
      </c>
      <c r="M190" s="5" t="s">
        <v>372</v>
      </c>
      <c r="N190" s="38">
        <f>SUM(J190:M190)</f>
        <v>13</v>
      </c>
      <c r="O190" s="39">
        <v>1</v>
      </c>
      <c r="P190" s="33">
        <f>N190/O190</f>
        <v>13</v>
      </c>
      <c r="Q190" s="37">
        <f>(P190-I190)*O190</f>
        <v>1.4000000000000004</v>
      </c>
    </row>
    <row r="191" spans="1:17" ht="19.5" customHeight="1" thickBot="1">
      <c r="A191" s="24">
        <v>25</v>
      </c>
      <c r="B191" s="24">
        <v>272</v>
      </c>
      <c r="C191" s="6" t="s">
        <v>166</v>
      </c>
      <c r="D191" s="5" t="s">
        <v>267</v>
      </c>
      <c r="E191" s="5">
        <v>0</v>
      </c>
      <c r="F191" s="5" t="s">
        <v>222</v>
      </c>
      <c r="G191" s="5">
        <v>16</v>
      </c>
      <c r="H191" s="40" t="s">
        <v>8</v>
      </c>
      <c r="I191" s="42">
        <v>14.5</v>
      </c>
      <c r="J191" s="41">
        <v>13</v>
      </c>
      <c r="K191" s="5" t="s">
        <v>372</v>
      </c>
      <c r="L191" s="5" t="s">
        <v>372</v>
      </c>
      <c r="M191" s="5" t="s">
        <v>372</v>
      </c>
      <c r="N191" s="38">
        <f>SUM(J191:M191)</f>
        <v>13</v>
      </c>
      <c r="O191" s="39">
        <v>1</v>
      </c>
      <c r="P191" s="33">
        <f>N191/O191</f>
        <v>13</v>
      </c>
      <c r="Q191" s="37">
        <f>(P191-I191)*O191</f>
        <v>-1.5</v>
      </c>
    </row>
    <row r="192" spans="1:17" ht="19.5" customHeight="1" thickBot="1">
      <c r="A192" s="24">
        <v>7</v>
      </c>
      <c r="B192" s="24">
        <v>68</v>
      </c>
      <c r="C192" s="6" t="s">
        <v>160</v>
      </c>
      <c r="D192" s="5" t="s">
        <v>144</v>
      </c>
      <c r="E192" s="5">
        <v>45</v>
      </c>
      <c r="F192" s="5" t="s">
        <v>182</v>
      </c>
      <c r="G192" s="5">
        <v>4</v>
      </c>
      <c r="H192" s="40" t="s">
        <v>8</v>
      </c>
      <c r="I192" s="42">
        <v>8.4</v>
      </c>
      <c r="J192" s="41">
        <v>3</v>
      </c>
      <c r="K192" s="5">
        <v>6</v>
      </c>
      <c r="L192" s="5">
        <v>3</v>
      </c>
      <c r="M192" s="5"/>
      <c r="N192" s="38">
        <f>SUM(J192:M192)</f>
        <v>12</v>
      </c>
      <c r="O192" s="39">
        <v>3</v>
      </c>
      <c r="P192" s="33">
        <f>N192/O192</f>
        <v>4</v>
      </c>
      <c r="Q192" s="37">
        <f>(P192-I192)*O192</f>
        <v>-13.200000000000001</v>
      </c>
    </row>
    <row r="193" spans="1:17" ht="19.5" customHeight="1" thickBot="1">
      <c r="A193" s="24">
        <v>9</v>
      </c>
      <c r="B193" s="24">
        <v>92</v>
      </c>
      <c r="C193" s="6" t="s">
        <v>162</v>
      </c>
      <c r="D193" s="5" t="s">
        <v>361</v>
      </c>
      <c r="E193" s="5">
        <v>3</v>
      </c>
      <c r="F193" s="5" t="s">
        <v>227</v>
      </c>
      <c r="G193" s="5">
        <v>6</v>
      </c>
      <c r="H193" s="40" t="s">
        <v>16</v>
      </c>
      <c r="I193" s="42">
        <v>15.8</v>
      </c>
      <c r="J193" s="41">
        <v>12</v>
      </c>
      <c r="K193" s="5" t="s">
        <v>372</v>
      </c>
      <c r="L193" s="5" t="s">
        <v>372</v>
      </c>
      <c r="M193" s="5" t="s">
        <v>372</v>
      </c>
      <c r="N193" s="38">
        <f>SUM(J193:M193)</f>
        <v>12</v>
      </c>
      <c r="O193" s="39">
        <v>1</v>
      </c>
      <c r="P193" s="33">
        <f>N193/O193</f>
        <v>12</v>
      </c>
      <c r="Q193" s="37">
        <f>(P193-I193)*O193</f>
        <v>-3.8000000000000007</v>
      </c>
    </row>
    <row r="194" spans="1:17" ht="19.5" customHeight="1" thickBot="1">
      <c r="A194" s="24">
        <v>10</v>
      </c>
      <c r="B194" s="24">
        <v>108</v>
      </c>
      <c r="C194" s="6" t="s">
        <v>161</v>
      </c>
      <c r="D194" s="5" t="s">
        <v>72</v>
      </c>
      <c r="E194" s="5">
        <v>13</v>
      </c>
      <c r="F194" s="5" t="s">
        <v>218</v>
      </c>
      <c r="G194" s="5">
        <v>9</v>
      </c>
      <c r="H194" s="40" t="s">
        <v>10</v>
      </c>
      <c r="I194" s="42">
        <v>13.2</v>
      </c>
      <c r="J194" s="41">
        <v>12</v>
      </c>
      <c r="K194" s="5" t="s">
        <v>372</v>
      </c>
      <c r="L194" s="5" t="s">
        <v>372</v>
      </c>
      <c r="M194" s="5" t="s">
        <v>372</v>
      </c>
      <c r="N194" s="38">
        <f>SUM(J194:M194)</f>
        <v>12</v>
      </c>
      <c r="O194" s="39">
        <v>1</v>
      </c>
      <c r="P194" s="33">
        <f>N194/O194</f>
        <v>12</v>
      </c>
      <c r="Q194" s="37">
        <f>(P194-I194)*O194</f>
        <v>-1.1999999999999993</v>
      </c>
    </row>
    <row r="195" spans="1:17" ht="19.5" customHeight="1" thickBot="1">
      <c r="A195" s="24">
        <v>14</v>
      </c>
      <c r="B195" s="24">
        <v>148</v>
      </c>
      <c r="C195" s="6" t="s">
        <v>165</v>
      </c>
      <c r="D195" s="5" t="s">
        <v>316</v>
      </c>
      <c r="E195" s="5">
        <v>25</v>
      </c>
      <c r="F195" s="5" t="s">
        <v>180</v>
      </c>
      <c r="G195" s="5">
        <v>1</v>
      </c>
      <c r="H195" s="40" t="s">
        <v>8</v>
      </c>
      <c r="I195" s="42">
        <v>7.1</v>
      </c>
      <c r="J195" s="41">
        <v>4</v>
      </c>
      <c r="K195" s="5">
        <v>4</v>
      </c>
      <c r="L195" s="5">
        <v>4</v>
      </c>
      <c r="M195" s="5" t="s">
        <v>372</v>
      </c>
      <c r="N195" s="38">
        <f>SUM(J195:M195)</f>
        <v>12</v>
      </c>
      <c r="O195" s="39">
        <v>3</v>
      </c>
      <c r="P195" s="33">
        <f>N195/O195</f>
        <v>4</v>
      </c>
      <c r="Q195" s="37">
        <f>(P195-I195)*O195</f>
        <v>-9.299999999999999</v>
      </c>
    </row>
    <row r="196" spans="1:17" ht="19.5" customHeight="1" thickBot="1">
      <c r="A196" s="24">
        <v>21</v>
      </c>
      <c r="B196" s="24">
        <v>227</v>
      </c>
      <c r="C196" s="6" t="s">
        <v>165</v>
      </c>
      <c r="D196" s="5" t="s">
        <v>356</v>
      </c>
      <c r="E196" s="5">
        <v>3</v>
      </c>
      <c r="F196" s="5" t="s">
        <v>260</v>
      </c>
      <c r="G196" s="5">
        <v>12</v>
      </c>
      <c r="H196" s="40" t="s">
        <v>9</v>
      </c>
      <c r="I196" s="42">
        <v>11.9</v>
      </c>
      <c r="J196" s="41">
        <v>6</v>
      </c>
      <c r="K196" s="5">
        <v>6</v>
      </c>
      <c r="L196" s="5" t="s">
        <v>372</v>
      </c>
      <c r="M196" s="5" t="s">
        <v>372</v>
      </c>
      <c r="N196" s="38">
        <f>SUM(J196:M196)</f>
        <v>12</v>
      </c>
      <c r="O196" s="39">
        <v>2</v>
      </c>
      <c r="P196" s="33">
        <f>N196/O196</f>
        <v>6</v>
      </c>
      <c r="Q196" s="37">
        <f>(P196-I196)*O196</f>
        <v>-11.8</v>
      </c>
    </row>
    <row r="197" spans="1:17" ht="19.5" customHeight="1" thickBot="1">
      <c r="A197" s="24">
        <v>22</v>
      </c>
      <c r="B197" s="24">
        <v>235</v>
      </c>
      <c r="C197" s="6" t="s">
        <v>166</v>
      </c>
      <c r="D197" s="5" t="s">
        <v>59</v>
      </c>
      <c r="E197" s="5">
        <v>3</v>
      </c>
      <c r="F197" s="5" t="s">
        <v>28</v>
      </c>
      <c r="G197" s="5">
        <v>8</v>
      </c>
      <c r="H197" s="40" t="s">
        <v>8</v>
      </c>
      <c r="I197" s="42">
        <v>8.9</v>
      </c>
      <c r="J197" s="41">
        <v>9</v>
      </c>
      <c r="K197" s="5">
        <v>3</v>
      </c>
      <c r="L197" s="5" t="s">
        <v>372</v>
      </c>
      <c r="M197" s="5" t="s">
        <v>372</v>
      </c>
      <c r="N197" s="38">
        <f>SUM(J197:M197)</f>
        <v>12</v>
      </c>
      <c r="O197" s="39">
        <v>2</v>
      </c>
      <c r="P197" s="33">
        <f>N197/O197</f>
        <v>6</v>
      </c>
      <c r="Q197" s="37">
        <f>(P197-I197)*O197</f>
        <v>-5.800000000000001</v>
      </c>
    </row>
    <row r="198" spans="1:17" ht="19.5" customHeight="1" thickBot="1">
      <c r="A198" s="24">
        <v>23</v>
      </c>
      <c r="B198" s="24">
        <v>244</v>
      </c>
      <c r="C198" s="6" t="s">
        <v>160</v>
      </c>
      <c r="D198" s="5" t="s">
        <v>293</v>
      </c>
      <c r="E198" s="5">
        <v>45</v>
      </c>
      <c r="F198" s="5" t="s">
        <v>201</v>
      </c>
      <c r="G198" s="5">
        <v>10</v>
      </c>
      <c r="H198" s="40" t="s">
        <v>8</v>
      </c>
      <c r="I198" s="42">
        <v>10.3</v>
      </c>
      <c r="J198" s="41">
        <v>12</v>
      </c>
      <c r="K198" s="5" t="s">
        <v>372</v>
      </c>
      <c r="L198" s="5" t="s">
        <v>372</v>
      </c>
      <c r="M198" s="5" t="s">
        <v>372</v>
      </c>
      <c r="N198" s="38">
        <f>SUM(J198:M198)</f>
        <v>12</v>
      </c>
      <c r="O198" s="39">
        <v>1</v>
      </c>
      <c r="P198" s="33">
        <f>N198/O198</f>
        <v>12</v>
      </c>
      <c r="Q198" s="37">
        <f>(P198-I198)*O198</f>
        <v>1.6999999999999993</v>
      </c>
    </row>
    <row r="199" spans="1:17" ht="19.5" customHeight="1" thickBot="1">
      <c r="A199" s="24">
        <v>25</v>
      </c>
      <c r="B199" s="24">
        <v>274</v>
      </c>
      <c r="C199" s="6" t="s">
        <v>168</v>
      </c>
      <c r="D199" s="5" t="s">
        <v>252</v>
      </c>
      <c r="E199" s="5">
        <v>1</v>
      </c>
      <c r="F199" s="5" t="s">
        <v>227</v>
      </c>
      <c r="G199" s="5">
        <v>6</v>
      </c>
      <c r="H199" s="40" t="s">
        <v>16</v>
      </c>
      <c r="I199" s="42">
        <v>8.1</v>
      </c>
      <c r="J199" s="41">
        <v>12</v>
      </c>
      <c r="K199" s="5" t="s">
        <v>372</v>
      </c>
      <c r="L199" s="5" t="s">
        <v>372</v>
      </c>
      <c r="M199" s="5" t="s">
        <v>372</v>
      </c>
      <c r="N199" s="38">
        <f>SUM(J199:M199)</f>
        <v>12</v>
      </c>
      <c r="O199" s="39">
        <v>1</v>
      </c>
      <c r="P199" s="33">
        <f>N199/O199</f>
        <v>12</v>
      </c>
      <c r="Q199" s="37">
        <f>(P199-I199)*O199</f>
        <v>3.9000000000000004</v>
      </c>
    </row>
    <row r="200" spans="1:17" ht="19.5" customHeight="1" thickBot="1">
      <c r="A200" s="24">
        <v>26</v>
      </c>
      <c r="B200" s="24">
        <v>276</v>
      </c>
      <c r="C200" s="6" t="s">
        <v>169</v>
      </c>
      <c r="D200" s="5" t="s">
        <v>112</v>
      </c>
      <c r="E200" s="5">
        <v>15</v>
      </c>
      <c r="F200" s="5" t="s">
        <v>185</v>
      </c>
      <c r="G200" s="5">
        <v>13</v>
      </c>
      <c r="H200" s="40" t="s">
        <v>10</v>
      </c>
      <c r="I200" s="42">
        <v>11.1</v>
      </c>
      <c r="J200" s="41">
        <v>12</v>
      </c>
      <c r="K200" s="5" t="s">
        <v>372</v>
      </c>
      <c r="L200" s="5" t="s">
        <v>372</v>
      </c>
      <c r="M200" s="5" t="s">
        <v>372</v>
      </c>
      <c r="N200" s="38">
        <f>SUM(J200:M200)</f>
        <v>12</v>
      </c>
      <c r="O200" s="39">
        <v>1</v>
      </c>
      <c r="P200" s="33">
        <f>N200/O200</f>
        <v>12</v>
      </c>
      <c r="Q200" s="37">
        <f>(P200-I200)*O200</f>
        <v>0.9000000000000004</v>
      </c>
    </row>
    <row r="201" spans="1:17" ht="19.5" customHeight="1" thickBot="1">
      <c r="A201" s="24">
        <v>12</v>
      </c>
      <c r="B201" s="24">
        <v>127</v>
      </c>
      <c r="C201" s="6" t="s">
        <v>164</v>
      </c>
      <c r="D201" s="5" t="s">
        <v>275</v>
      </c>
      <c r="E201" s="5">
        <v>3</v>
      </c>
      <c r="F201" s="5" t="s">
        <v>18</v>
      </c>
      <c r="G201" s="5">
        <v>2</v>
      </c>
      <c r="H201" s="40" t="s">
        <v>8</v>
      </c>
      <c r="I201" s="42">
        <v>7.6</v>
      </c>
      <c r="J201" s="41">
        <v>11</v>
      </c>
      <c r="K201" s="5">
        <v>0</v>
      </c>
      <c r="L201" s="5" t="s">
        <v>372</v>
      </c>
      <c r="M201" s="5" t="s">
        <v>372</v>
      </c>
      <c r="N201" s="38">
        <f>SUM(J201:M201)</f>
        <v>11</v>
      </c>
      <c r="O201" s="39">
        <v>2</v>
      </c>
      <c r="P201" s="33">
        <f>N201/O201</f>
        <v>5.5</v>
      </c>
      <c r="Q201" s="37">
        <f>(P201-I201)*O201</f>
        <v>-4.199999999999999</v>
      </c>
    </row>
    <row r="202" spans="1:17" ht="19.5" customHeight="1" thickBot="1">
      <c r="A202" s="24">
        <v>18</v>
      </c>
      <c r="B202" s="24">
        <v>193</v>
      </c>
      <c r="C202" s="6" t="s">
        <v>164</v>
      </c>
      <c r="D202" s="5" t="s">
        <v>363</v>
      </c>
      <c r="E202" s="5">
        <v>10</v>
      </c>
      <c r="F202" s="5" t="s">
        <v>253</v>
      </c>
      <c r="G202" s="5">
        <v>13</v>
      </c>
      <c r="H202" s="40" t="s">
        <v>9</v>
      </c>
      <c r="I202" s="42">
        <v>15.7</v>
      </c>
      <c r="J202" s="41">
        <v>11</v>
      </c>
      <c r="K202" s="5" t="s">
        <v>372</v>
      </c>
      <c r="L202" s="5" t="s">
        <v>372</v>
      </c>
      <c r="M202" s="5" t="s">
        <v>372</v>
      </c>
      <c r="N202" s="38">
        <f>SUM(J202:M202)</f>
        <v>11</v>
      </c>
      <c r="O202" s="39">
        <v>1</v>
      </c>
      <c r="P202" s="33">
        <f>N202/O202</f>
        <v>11</v>
      </c>
      <c r="Q202" s="37">
        <f>(P202-I202)*O202</f>
        <v>-4.699999999999999</v>
      </c>
    </row>
    <row r="203" spans="1:17" ht="19.5" customHeight="1" thickBot="1">
      <c r="A203" s="24">
        <v>18</v>
      </c>
      <c r="B203" s="24">
        <v>195</v>
      </c>
      <c r="C203" s="6" t="s">
        <v>162</v>
      </c>
      <c r="D203" s="5" t="s">
        <v>96</v>
      </c>
      <c r="E203" s="5">
        <v>2</v>
      </c>
      <c r="F203" s="5" t="s">
        <v>209</v>
      </c>
      <c r="G203" s="5">
        <v>8</v>
      </c>
      <c r="H203" s="40" t="s">
        <v>9</v>
      </c>
      <c r="I203" s="42">
        <v>12.2</v>
      </c>
      <c r="J203" s="41">
        <v>11</v>
      </c>
      <c r="K203" s="5" t="s">
        <v>372</v>
      </c>
      <c r="L203" s="5" t="s">
        <v>372</v>
      </c>
      <c r="M203" s="5" t="s">
        <v>372</v>
      </c>
      <c r="N203" s="38">
        <f>SUM(J203:M203)</f>
        <v>11</v>
      </c>
      <c r="O203" s="39">
        <v>1</v>
      </c>
      <c r="P203" s="33">
        <f>N203/O203</f>
        <v>11</v>
      </c>
      <c r="Q203" s="37">
        <f>(P203-I203)*O203</f>
        <v>-1.1999999999999993</v>
      </c>
    </row>
    <row r="204" spans="1:17" ht="19.5" customHeight="1" thickBot="1">
      <c r="A204" s="24">
        <v>18</v>
      </c>
      <c r="B204" s="24">
        <v>198</v>
      </c>
      <c r="C204" s="6" t="s">
        <v>159</v>
      </c>
      <c r="D204" s="5" t="s">
        <v>134</v>
      </c>
      <c r="E204" s="5">
        <v>1</v>
      </c>
      <c r="F204" s="5" t="s">
        <v>77</v>
      </c>
      <c r="G204" s="5">
        <v>9</v>
      </c>
      <c r="H204" s="40" t="s">
        <v>16</v>
      </c>
      <c r="I204" s="42">
        <v>9.5</v>
      </c>
      <c r="J204" s="41">
        <v>11</v>
      </c>
      <c r="K204" s="5" t="s">
        <v>372</v>
      </c>
      <c r="L204" s="5" t="s">
        <v>372</v>
      </c>
      <c r="M204" s="5" t="s">
        <v>372</v>
      </c>
      <c r="N204" s="38">
        <f>SUM(J204:M204)</f>
        <v>11</v>
      </c>
      <c r="O204" s="39">
        <v>1</v>
      </c>
      <c r="P204" s="33">
        <f>N204/O204</f>
        <v>11</v>
      </c>
      <c r="Q204" s="37">
        <f>(P204-I204)*O204</f>
        <v>1.5</v>
      </c>
    </row>
    <row r="205" spans="1:17" ht="19.5" customHeight="1" thickBot="1">
      <c r="A205" s="24">
        <v>21</v>
      </c>
      <c r="B205" s="24">
        <v>230</v>
      </c>
      <c r="C205" s="6" t="s">
        <v>168</v>
      </c>
      <c r="D205" s="5" t="s">
        <v>359</v>
      </c>
      <c r="E205" s="5">
        <v>21</v>
      </c>
      <c r="F205" s="5" t="s">
        <v>217</v>
      </c>
      <c r="G205" s="5">
        <v>14</v>
      </c>
      <c r="H205" s="40" t="s">
        <v>9</v>
      </c>
      <c r="I205" s="42">
        <v>16.1</v>
      </c>
      <c r="J205" s="41">
        <v>11</v>
      </c>
      <c r="K205" s="5" t="s">
        <v>372</v>
      </c>
      <c r="L205" s="5" t="s">
        <v>372</v>
      </c>
      <c r="M205" s="5" t="s">
        <v>372</v>
      </c>
      <c r="N205" s="38">
        <f>SUM(J205:M205)</f>
        <v>11</v>
      </c>
      <c r="O205" s="39">
        <v>1</v>
      </c>
      <c r="P205" s="33">
        <f>N205/O205</f>
        <v>11</v>
      </c>
      <c r="Q205" s="37">
        <f>(P205-I205)*O205</f>
        <v>-5.100000000000001</v>
      </c>
    </row>
    <row r="206" spans="1:17" ht="19.5" customHeight="1" thickBot="1">
      <c r="A206" s="24">
        <v>5</v>
      </c>
      <c r="B206" s="24">
        <v>52</v>
      </c>
      <c r="C206" s="6" t="s">
        <v>166</v>
      </c>
      <c r="D206" s="5" t="s">
        <v>126</v>
      </c>
      <c r="E206" s="5">
        <v>10</v>
      </c>
      <c r="F206" s="5" t="s">
        <v>238</v>
      </c>
      <c r="G206" s="5">
        <v>6</v>
      </c>
      <c r="H206" s="40" t="s">
        <v>9</v>
      </c>
      <c r="I206" s="42">
        <v>14.8</v>
      </c>
      <c r="J206" s="41">
        <v>10</v>
      </c>
      <c r="K206" s="5" t="s">
        <v>372</v>
      </c>
      <c r="L206" s="5" t="s">
        <v>372</v>
      </c>
      <c r="M206" s="5" t="s">
        <v>372</v>
      </c>
      <c r="N206" s="38">
        <f>SUM(J206:M206)</f>
        <v>10</v>
      </c>
      <c r="O206" s="39">
        <v>1</v>
      </c>
      <c r="P206" s="33">
        <f>N206/O206</f>
        <v>10</v>
      </c>
      <c r="Q206" s="37">
        <f>(P206-I206)*O206</f>
        <v>-4.800000000000001</v>
      </c>
    </row>
    <row r="207" spans="1:17" ht="19.5" customHeight="1" thickBot="1">
      <c r="A207" s="24">
        <v>8</v>
      </c>
      <c r="B207" s="24">
        <v>88</v>
      </c>
      <c r="C207" s="6" t="s">
        <v>159</v>
      </c>
      <c r="D207" s="5" t="s">
        <v>122</v>
      </c>
      <c r="E207" s="5">
        <v>15</v>
      </c>
      <c r="F207" s="5" t="s">
        <v>40</v>
      </c>
      <c r="G207" s="5">
        <v>5</v>
      </c>
      <c r="H207" s="40" t="s">
        <v>9</v>
      </c>
      <c r="I207" s="42">
        <v>12.5</v>
      </c>
      <c r="J207" s="41">
        <v>10</v>
      </c>
      <c r="K207" s="5" t="s">
        <v>372</v>
      </c>
      <c r="L207" s="5" t="s">
        <v>372</v>
      </c>
      <c r="M207" s="5" t="s">
        <v>372</v>
      </c>
      <c r="N207" s="38">
        <f>SUM(J207:M207)</f>
        <v>10</v>
      </c>
      <c r="O207" s="39">
        <v>1</v>
      </c>
      <c r="P207" s="33">
        <f>N207/O207</f>
        <v>10</v>
      </c>
      <c r="Q207" s="37">
        <f>(P207-I207)*O207</f>
        <v>-2.5</v>
      </c>
    </row>
    <row r="208" spans="1:17" ht="19.5" customHeight="1" thickBot="1">
      <c r="A208" s="24">
        <v>12</v>
      </c>
      <c r="B208" s="24">
        <v>132</v>
      </c>
      <c r="C208" s="6" t="s">
        <v>159</v>
      </c>
      <c r="D208" s="5" t="s">
        <v>76</v>
      </c>
      <c r="E208" s="5">
        <v>42</v>
      </c>
      <c r="F208" s="5" t="s">
        <v>77</v>
      </c>
      <c r="G208" s="5">
        <v>9</v>
      </c>
      <c r="H208" s="40" t="s">
        <v>16</v>
      </c>
      <c r="I208" s="42">
        <v>11.8</v>
      </c>
      <c r="J208" s="41">
        <v>10</v>
      </c>
      <c r="K208" s="5" t="s">
        <v>372</v>
      </c>
      <c r="L208" s="5" t="s">
        <v>372</v>
      </c>
      <c r="M208" s="5" t="s">
        <v>372</v>
      </c>
      <c r="N208" s="38">
        <f>SUM(J208:M208)</f>
        <v>10</v>
      </c>
      <c r="O208" s="39">
        <v>1</v>
      </c>
      <c r="P208" s="33">
        <f>N208/O208</f>
        <v>10</v>
      </c>
      <c r="Q208" s="37">
        <f>(P208-I208)*O208</f>
        <v>-1.8000000000000007</v>
      </c>
    </row>
    <row r="209" spans="1:17" ht="19.5" customHeight="1" thickBot="1">
      <c r="A209" s="24">
        <v>13</v>
      </c>
      <c r="B209" s="24">
        <v>134</v>
      </c>
      <c r="C209" s="6" t="s">
        <v>160</v>
      </c>
      <c r="D209" s="5" t="s">
        <v>225</v>
      </c>
      <c r="E209" s="5">
        <v>12</v>
      </c>
      <c r="F209" s="5" t="s">
        <v>19</v>
      </c>
      <c r="G209" s="5">
        <v>1</v>
      </c>
      <c r="H209" s="40" t="s">
        <v>16</v>
      </c>
      <c r="I209" s="42">
        <v>8.3</v>
      </c>
      <c r="J209" s="41">
        <v>5</v>
      </c>
      <c r="K209" s="5">
        <v>5</v>
      </c>
      <c r="L209" s="5" t="s">
        <v>372</v>
      </c>
      <c r="M209" s="5" t="s">
        <v>372</v>
      </c>
      <c r="N209" s="38">
        <f>SUM(J209:M209)</f>
        <v>10</v>
      </c>
      <c r="O209" s="39">
        <v>2</v>
      </c>
      <c r="P209" s="33">
        <f>N209/O209</f>
        <v>5</v>
      </c>
      <c r="Q209" s="37">
        <f>(P209-I209)*O209</f>
        <v>-6.600000000000001</v>
      </c>
    </row>
    <row r="210" spans="1:17" ht="19.5" customHeight="1" thickBot="1">
      <c r="A210" s="24">
        <v>15</v>
      </c>
      <c r="B210" s="24">
        <v>164</v>
      </c>
      <c r="C210" s="6" t="s">
        <v>168</v>
      </c>
      <c r="D210" s="5" t="s">
        <v>65</v>
      </c>
      <c r="E210" s="5">
        <v>35</v>
      </c>
      <c r="F210" s="5" t="s">
        <v>26</v>
      </c>
      <c r="G210" s="5">
        <v>8</v>
      </c>
      <c r="H210" s="40" t="s">
        <v>10</v>
      </c>
      <c r="I210" s="42">
        <v>14.6</v>
      </c>
      <c r="J210" s="41">
        <v>3</v>
      </c>
      <c r="K210" s="5">
        <v>7</v>
      </c>
      <c r="L210" s="5" t="s">
        <v>372</v>
      </c>
      <c r="M210" s="5" t="s">
        <v>372</v>
      </c>
      <c r="N210" s="38">
        <f>SUM(J210:M210)</f>
        <v>10</v>
      </c>
      <c r="O210" s="39">
        <v>2</v>
      </c>
      <c r="P210" s="33">
        <f>N210/O210</f>
        <v>5</v>
      </c>
      <c r="Q210" s="37">
        <f>(P210-I210)*O210</f>
        <v>-19.2</v>
      </c>
    </row>
    <row r="211" spans="1:17" ht="19.5" customHeight="1" thickBot="1">
      <c r="A211" s="24">
        <v>22</v>
      </c>
      <c r="B211" s="24">
        <v>239</v>
      </c>
      <c r="C211" s="6" t="s">
        <v>162</v>
      </c>
      <c r="D211" s="5" t="s">
        <v>262</v>
      </c>
      <c r="E211" s="5">
        <v>13</v>
      </c>
      <c r="F211" s="5" t="s">
        <v>184</v>
      </c>
      <c r="G211" s="5">
        <v>9</v>
      </c>
      <c r="H211" s="40" t="s">
        <v>8</v>
      </c>
      <c r="I211" s="42">
        <v>12.4</v>
      </c>
      <c r="J211" s="41">
        <v>10</v>
      </c>
      <c r="K211" s="5" t="s">
        <v>372</v>
      </c>
      <c r="L211" s="5" t="s">
        <v>372</v>
      </c>
      <c r="M211" s="5" t="s">
        <v>372</v>
      </c>
      <c r="N211" s="38">
        <f>SUM(J211:M211)</f>
        <v>10</v>
      </c>
      <c r="O211" s="39">
        <v>1</v>
      </c>
      <c r="P211" s="33">
        <f>N211/O211</f>
        <v>10</v>
      </c>
      <c r="Q211" s="37">
        <f>(P211-I211)*O211</f>
        <v>-2.4000000000000004</v>
      </c>
    </row>
    <row r="212" spans="1:17" ht="19.5" customHeight="1" thickBot="1">
      <c r="A212" s="24">
        <v>24</v>
      </c>
      <c r="B212" s="24">
        <v>264</v>
      </c>
      <c r="C212" s="6" t="s">
        <v>159</v>
      </c>
      <c r="D212" s="5" t="s">
        <v>149</v>
      </c>
      <c r="E212" s="5">
        <v>15</v>
      </c>
      <c r="F212" s="5" t="s">
        <v>19</v>
      </c>
      <c r="G212" s="5">
        <v>1</v>
      </c>
      <c r="H212" s="40" t="s">
        <v>16</v>
      </c>
      <c r="I212" s="42">
        <v>5.3</v>
      </c>
      <c r="J212" s="41">
        <v>5</v>
      </c>
      <c r="K212" s="5">
        <v>5</v>
      </c>
      <c r="L212" s="5" t="s">
        <v>372</v>
      </c>
      <c r="M212" s="5" t="s">
        <v>372</v>
      </c>
      <c r="N212" s="38">
        <f>SUM(J212:M212)</f>
        <v>10</v>
      </c>
      <c r="O212" s="39">
        <v>2</v>
      </c>
      <c r="P212" s="33">
        <f>N212/O212</f>
        <v>5</v>
      </c>
      <c r="Q212" s="37">
        <f>(P212-I212)*O212</f>
        <v>-0.5999999999999996</v>
      </c>
    </row>
    <row r="213" spans="1:17" ht="19.5" customHeight="1" thickBot="1">
      <c r="A213" s="24">
        <v>25</v>
      </c>
      <c r="B213" s="24">
        <v>271</v>
      </c>
      <c r="C213" s="6" t="s">
        <v>165</v>
      </c>
      <c r="D213" s="5" t="s">
        <v>269</v>
      </c>
      <c r="E213" s="5">
        <v>2</v>
      </c>
      <c r="F213" s="5" t="s">
        <v>227</v>
      </c>
      <c r="G213" s="5">
        <v>6</v>
      </c>
      <c r="H213" s="40" t="s">
        <v>16</v>
      </c>
      <c r="I213" s="42">
        <v>9.4</v>
      </c>
      <c r="J213" s="41">
        <v>10</v>
      </c>
      <c r="K213" s="5" t="s">
        <v>372</v>
      </c>
      <c r="L213" s="5" t="s">
        <v>372</v>
      </c>
      <c r="M213" s="5" t="s">
        <v>372</v>
      </c>
      <c r="N213" s="38">
        <f>SUM(J213:M213)</f>
        <v>10</v>
      </c>
      <c r="O213" s="39">
        <v>1</v>
      </c>
      <c r="P213" s="33">
        <f>N213/O213</f>
        <v>10</v>
      </c>
      <c r="Q213" s="37">
        <f>(P213-I213)*O213</f>
        <v>0.5999999999999996</v>
      </c>
    </row>
    <row r="214" spans="1:17" ht="19.5" customHeight="1" thickBot="1">
      <c r="A214" s="24">
        <v>26</v>
      </c>
      <c r="B214" s="24">
        <v>281</v>
      </c>
      <c r="C214" s="6" t="s">
        <v>164</v>
      </c>
      <c r="D214" s="5" t="s">
        <v>177</v>
      </c>
      <c r="E214" s="5">
        <v>31</v>
      </c>
      <c r="F214" s="5" t="s">
        <v>178</v>
      </c>
      <c r="G214" s="5">
        <v>13</v>
      </c>
      <c r="H214" s="40" t="s">
        <v>16</v>
      </c>
      <c r="I214" s="42">
        <v>12.4</v>
      </c>
      <c r="J214" s="41">
        <v>10</v>
      </c>
      <c r="K214" s="5" t="s">
        <v>372</v>
      </c>
      <c r="L214" s="5" t="s">
        <v>372</v>
      </c>
      <c r="M214" s="5" t="s">
        <v>372</v>
      </c>
      <c r="N214" s="38">
        <f>SUM(J214:M214)</f>
        <v>10</v>
      </c>
      <c r="O214" s="39">
        <v>1</v>
      </c>
      <c r="P214" s="33">
        <f>N214/O214</f>
        <v>10</v>
      </c>
      <c r="Q214" s="37">
        <f>(P214-I214)*O214</f>
        <v>-2.4000000000000004</v>
      </c>
    </row>
    <row r="215" spans="1:17" ht="19.5" customHeight="1" thickBot="1">
      <c r="A215" s="24">
        <v>8</v>
      </c>
      <c r="B215" s="24">
        <v>81</v>
      </c>
      <c r="C215" s="6" t="s">
        <v>166</v>
      </c>
      <c r="D215" s="5" t="s">
        <v>83</v>
      </c>
      <c r="E215" s="5">
        <v>3</v>
      </c>
      <c r="F215" s="5" t="s">
        <v>52</v>
      </c>
      <c r="G215" s="5">
        <v>5</v>
      </c>
      <c r="H215" s="40" t="s">
        <v>10</v>
      </c>
      <c r="I215" s="42">
        <v>16.8</v>
      </c>
      <c r="J215" s="41">
        <v>9</v>
      </c>
      <c r="K215" s="5" t="s">
        <v>372</v>
      </c>
      <c r="L215" s="5" t="s">
        <v>372</v>
      </c>
      <c r="M215" s="5" t="s">
        <v>372</v>
      </c>
      <c r="N215" s="38">
        <f>SUM(J215:M215)</f>
        <v>9</v>
      </c>
      <c r="O215" s="39">
        <v>1</v>
      </c>
      <c r="P215" s="33">
        <f>N215/O215</f>
        <v>9</v>
      </c>
      <c r="Q215" s="37">
        <f>(P215-I215)*O215</f>
        <v>-7.800000000000001</v>
      </c>
    </row>
    <row r="216" spans="1:17" ht="19.5" customHeight="1" thickBot="1">
      <c r="A216" s="24">
        <v>9</v>
      </c>
      <c r="B216" s="24">
        <v>95</v>
      </c>
      <c r="C216" s="6" t="s">
        <v>165</v>
      </c>
      <c r="D216" s="5" t="s">
        <v>140</v>
      </c>
      <c r="E216" s="5">
        <v>10</v>
      </c>
      <c r="F216" s="5" t="s">
        <v>69</v>
      </c>
      <c r="G216" s="5">
        <v>2</v>
      </c>
      <c r="H216" s="40" t="s">
        <v>9</v>
      </c>
      <c r="I216" s="42">
        <v>8.9</v>
      </c>
      <c r="J216" s="41">
        <v>4</v>
      </c>
      <c r="K216" s="5">
        <v>5</v>
      </c>
      <c r="L216" s="5" t="s">
        <v>372</v>
      </c>
      <c r="M216" s="5" t="s">
        <v>372</v>
      </c>
      <c r="N216" s="38">
        <f>SUM(J216:M216)</f>
        <v>9</v>
      </c>
      <c r="O216" s="39">
        <v>2</v>
      </c>
      <c r="P216" s="33">
        <f>N216/O216</f>
        <v>4.5</v>
      </c>
      <c r="Q216" s="37">
        <f>(P216-I216)*O216</f>
        <v>-8.8</v>
      </c>
    </row>
    <row r="217" spans="1:17" ht="19.5" customHeight="1" thickBot="1">
      <c r="A217" s="24">
        <v>13</v>
      </c>
      <c r="B217" s="24">
        <v>136</v>
      </c>
      <c r="C217" s="6" t="s">
        <v>162</v>
      </c>
      <c r="D217" s="5" t="s">
        <v>239</v>
      </c>
      <c r="E217" s="5">
        <v>1</v>
      </c>
      <c r="F217" s="5" t="s">
        <v>184</v>
      </c>
      <c r="G217" s="5">
        <v>9</v>
      </c>
      <c r="H217" s="40" t="s">
        <v>8</v>
      </c>
      <c r="I217" s="42">
        <v>14.6</v>
      </c>
      <c r="J217" s="41">
        <v>9</v>
      </c>
      <c r="K217" s="5" t="s">
        <v>372</v>
      </c>
      <c r="L217" s="5" t="s">
        <v>372</v>
      </c>
      <c r="M217" s="5" t="s">
        <v>372</v>
      </c>
      <c r="N217" s="38">
        <f>SUM(J217:M217)</f>
        <v>9</v>
      </c>
      <c r="O217" s="39">
        <v>1</v>
      </c>
      <c r="P217" s="33">
        <f>N217/O217</f>
        <v>9</v>
      </c>
      <c r="Q217" s="37">
        <f>(P217-I217)*O217</f>
        <v>-5.6</v>
      </c>
    </row>
    <row r="218" spans="1:17" ht="19.5" customHeight="1" thickBot="1">
      <c r="A218" s="24">
        <v>14</v>
      </c>
      <c r="B218" s="24">
        <v>147</v>
      </c>
      <c r="C218" s="6" t="s">
        <v>166</v>
      </c>
      <c r="D218" s="5" t="s">
        <v>216</v>
      </c>
      <c r="E218" s="5">
        <v>5</v>
      </c>
      <c r="F218" s="5" t="s">
        <v>217</v>
      </c>
      <c r="G218" s="5">
        <v>14</v>
      </c>
      <c r="H218" s="40" t="s">
        <v>9</v>
      </c>
      <c r="I218" s="42">
        <v>19.1</v>
      </c>
      <c r="J218" s="41">
        <v>9</v>
      </c>
      <c r="K218" s="5" t="s">
        <v>372</v>
      </c>
      <c r="L218" s="5" t="s">
        <v>372</v>
      </c>
      <c r="M218" s="5" t="s">
        <v>372</v>
      </c>
      <c r="N218" s="38">
        <f>SUM(J218:M218)</f>
        <v>9</v>
      </c>
      <c r="O218" s="39">
        <v>1</v>
      </c>
      <c r="P218" s="33">
        <f>N218/O218</f>
        <v>9</v>
      </c>
      <c r="Q218" s="37">
        <f>(P218-I218)*O218</f>
        <v>-10.100000000000001</v>
      </c>
    </row>
    <row r="219" spans="1:17" ht="19.5" customHeight="1" thickBot="1">
      <c r="A219" s="24">
        <v>15</v>
      </c>
      <c r="B219" s="24">
        <v>155</v>
      </c>
      <c r="C219" s="7" t="s">
        <v>159</v>
      </c>
      <c r="D219" s="5" t="s">
        <v>64</v>
      </c>
      <c r="E219" s="5">
        <v>21</v>
      </c>
      <c r="F219" s="5" t="s">
        <v>20</v>
      </c>
      <c r="G219" s="5">
        <v>7</v>
      </c>
      <c r="H219" s="40" t="s">
        <v>10</v>
      </c>
      <c r="I219" s="42">
        <v>10.1</v>
      </c>
      <c r="J219" s="41">
        <v>4</v>
      </c>
      <c r="K219" s="5">
        <v>5</v>
      </c>
      <c r="L219" s="5" t="s">
        <v>372</v>
      </c>
      <c r="M219" s="5" t="s">
        <v>372</v>
      </c>
      <c r="N219" s="38">
        <f>SUM(J219:M219)</f>
        <v>9</v>
      </c>
      <c r="O219" s="39">
        <v>2</v>
      </c>
      <c r="P219" s="33">
        <f>N219/O219</f>
        <v>4.5</v>
      </c>
      <c r="Q219" s="37">
        <f>(P219-I219)*O219</f>
        <v>-11.2</v>
      </c>
    </row>
    <row r="220" spans="1:17" ht="19.5" customHeight="1" thickBot="1">
      <c r="A220" s="24">
        <v>17</v>
      </c>
      <c r="B220" s="24">
        <v>180</v>
      </c>
      <c r="C220" s="6" t="s">
        <v>162</v>
      </c>
      <c r="D220" s="5" t="s">
        <v>246</v>
      </c>
      <c r="E220" s="5">
        <v>12</v>
      </c>
      <c r="F220" s="5" t="s">
        <v>227</v>
      </c>
      <c r="G220" s="5">
        <v>6</v>
      </c>
      <c r="H220" s="40" t="s">
        <v>16</v>
      </c>
      <c r="I220" s="42">
        <v>9.3</v>
      </c>
      <c r="J220" s="41">
        <v>9</v>
      </c>
      <c r="K220" s="5" t="s">
        <v>372</v>
      </c>
      <c r="L220" s="5" t="s">
        <v>372</v>
      </c>
      <c r="M220" s="5" t="s">
        <v>372</v>
      </c>
      <c r="N220" s="38">
        <f>SUM(J220:M220)</f>
        <v>9</v>
      </c>
      <c r="O220" s="39">
        <v>1</v>
      </c>
      <c r="P220" s="33">
        <f>N220/O220</f>
        <v>9</v>
      </c>
      <c r="Q220" s="37">
        <f>(P220-I220)*O220</f>
        <v>-0.3000000000000007</v>
      </c>
    </row>
    <row r="221" spans="1:17" ht="19.5" customHeight="1" thickBot="1">
      <c r="A221" s="24">
        <v>17</v>
      </c>
      <c r="B221" s="24">
        <v>183</v>
      </c>
      <c r="C221" s="6" t="s">
        <v>165</v>
      </c>
      <c r="D221" s="5" t="s">
        <v>292</v>
      </c>
      <c r="E221" s="5">
        <v>30</v>
      </c>
      <c r="F221" s="5" t="s">
        <v>182</v>
      </c>
      <c r="G221" s="5">
        <v>4</v>
      </c>
      <c r="H221" s="40" t="s">
        <v>8</v>
      </c>
      <c r="I221" s="42">
        <v>5.5</v>
      </c>
      <c r="J221" s="41">
        <v>0</v>
      </c>
      <c r="K221" s="5">
        <v>6</v>
      </c>
      <c r="L221" s="5">
        <v>3</v>
      </c>
      <c r="M221" s="5"/>
      <c r="N221" s="38">
        <f>SUM(J221:M221)</f>
        <v>9</v>
      </c>
      <c r="O221" s="39">
        <v>3</v>
      </c>
      <c r="P221" s="33">
        <f>N221/O221</f>
        <v>3</v>
      </c>
      <c r="Q221" s="37">
        <f>(P221-I221)*O221</f>
        <v>-7.5</v>
      </c>
    </row>
    <row r="222" spans="1:17" ht="19.5" customHeight="1" thickBot="1">
      <c r="A222" s="24">
        <v>20</v>
      </c>
      <c r="B222" s="24">
        <v>210</v>
      </c>
      <c r="C222" s="6" t="s">
        <v>169</v>
      </c>
      <c r="D222" s="5" t="s">
        <v>235</v>
      </c>
      <c r="E222" s="5">
        <v>10</v>
      </c>
      <c r="F222" s="5" t="s">
        <v>182</v>
      </c>
      <c r="G222" s="5">
        <v>4</v>
      </c>
      <c r="H222" s="40" t="s">
        <v>8</v>
      </c>
      <c r="I222" s="42">
        <v>4.5</v>
      </c>
      <c r="J222" s="41">
        <v>4</v>
      </c>
      <c r="K222" s="5">
        <v>3</v>
      </c>
      <c r="L222" s="5">
        <v>2</v>
      </c>
      <c r="M222" s="5"/>
      <c r="N222" s="38">
        <f>SUM(J222:M222)</f>
        <v>9</v>
      </c>
      <c r="O222" s="39">
        <v>3</v>
      </c>
      <c r="P222" s="33">
        <f>N222/O222</f>
        <v>3</v>
      </c>
      <c r="Q222" s="37">
        <f>(P222-I222)*O222</f>
        <v>-4.5</v>
      </c>
    </row>
    <row r="223" spans="1:17" ht="19.5" customHeight="1" thickBot="1">
      <c r="A223" s="24">
        <v>21</v>
      </c>
      <c r="B223" s="24">
        <v>231</v>
      </c>
      <c r="C223" s="6" t="s">
        <v>169</v>
      </c>
      <c r="D223" s="5" t="s">
        <v>102</v>
      </c>
      <c r="E223" s="5">
        <v>12</v>
      </c>
      <c r="F223" s="5" t="s">
        <v>48</v>
      </c>
      <c r="G223" s="5">
        <v>3</v>
      </c>
      <c r="H223" s="40" t="s">
        <v>10</v>
      </c>
      <c r="I223" s="42">
        <v>7.1</v>
      </c>
      <c r="J223" s="41">
        <v>6</v>
      </c>
      <c r="K223" s="5">
        <v>3</v>
      </c>
      <c r="L223" s="5" t="s">
        <v>372</v>
      </c>
      <c r="M223" s="5" t="s">
        <v>372</v>
      </c>
      <c r="N223" s="38">
        <f>SUM(J223:M223)</f>
        <v>9</v>
      </c>
      <c r="O223" s="39">
        <v>2</v>
      </c>
      <c r="P223" s="33">
        <f>N223/O223</f>
        <v>4.5</v>
      </c>
      <c r="Q223" s="37">
        <f>(P223-I223)*O223</f>
        <v>-5.199999999999999</v>
      </c>
    </row>
    <row r="224" spans="1:17" ht="19.5" customHeight="1" thickBot="1">
      <c r="A224" s="24">
        <v>22</v>
      </c>
      <c r="B224" s="24">
        <v>237</v>
      </c>
      <c r="C224" s="6" t="s">
        <v>164</v>
      </c>
      <c r="D224" s="5" t="s">
        <v>127</v>
      </c>
      <c r="E224" s="5">
        <v>2</v>
      </c>
      <c r="F224" s="5" t="s">
        <v>60</v>
      </c>
      <c r="G224" s="5">
        <v>5</v>
      </c>
      <c r="H224" s="40" t="s">
        <v>8</v>
      </c>
      <c r="I224" s="42">
        <v>7.5</v>
      </c>
      <c r="J224" s="41">
        <v>9</v>
      </c>
      <c r="K224" s="5" t="s">
        <v>372</v>
      </c>
      <c r="L224" s="5" t="s">
        <v>372</v>
      </c>
      <c r="M224" s="5" t="s">
        <v>372</v>
      </c>
      <c r="N224" s="38">
        <f>SUM(J224:M224)</f>
        <v>9</v>
      </c>
      <c r="O224" s="39">
        <v>1</v>
      </c>
      <c r="P224" s="33">
        <f>N224/O224</f>
        <v>9</v>
      </c>
      <c r="Q224" s="37">
        <f>(P224-I224)*O224</f>
        <v>1.5</v>
      </c>
    </row>
    <row r="225" spans="1:17" ht="19.5" customHeight="1" thickBot="1">
      <c r="A225" s="24">
        <v>26</v>
      </c>
      <c r="B225" s="24">
        <v>277</v>
      </c>
      <c r="C225" s="6" t="s">
        <v>168</v>
      </c>
      <c r="D225" s="5" t="s">
        <v>344</v>
      </c>
      <c r="E225" s="5">
        <v>1</v>
      </c>
      <c r="F225" s="5" t="s">
        <v>253</v>
      </c>
      <c r="G225" s="5">
        <v>13</v>
      </c>
      <c r="H225" s="40" t="s">
        <v>9</v>
      </c>
      <c r="I225" s="42">
        <v>12.1</v>
      </c>
      <c r="J225" s="41">
        <v>9</v>
      </c>
      <c r="K225" s="5" t="s">
        <v>372</v>
      </c>
      <c r="L225" s="5" t="s">
        <v>372</v>
      </c>
      <c r="M225" s="5" t="s">
        <v>372</v>
      </c>
      <c r="N225" s="38">
        <f>SUM(J225:M225)</f>
        <v>9</v>
      </c>
      <c r="O225" s="39">
        <v>1</v>
      </c>
      <c r="P225" s="33">
        <f>N225/O225</f>
        <v>9</v>
      </c>
      <c r="Q225" s="37">
        <f>(P225-I225)*O225</f>
        <v>-3.0999999999999996</v>
      </c>
    </row>
    <row r="226" spans="1:17" ht="19.5" customHeight="1" thickBot="1">
      <c r="A226" s="24">
        <v>2</v>
      </c>
      <c r="B226" s="24">
        <v>21</v>
      </c>
      <c r="C226" s="6" t="s">
        <v>160</v>
      </c>
      <c r="D226" s="5" t="s">
        <v>15</v>
      </c>
      <c r="E226" s="5">
        <v>11</v>
      </c>
      <c r="F226" s="5" t="s">
        <v>182</v>
      </c>
      <c r="G226" s="5">
        <v>4</v>
      </c>
      <c r="H226" s="40" t="s">
        <v>8</v>
      </c>
      <c r="I226" s="42">
        <v>12.8</v>
      </c>
      <c r="J226" s="41">
        <v>4</v>
      </c>
      <c r="K226" s="5">
        <v>2</v>
      </c>
      <c r="L226" s="5">
        <v>2</v>
      </c>
      <c r="M226" s="5"/>
      <c r="N226" s="38">
        <f>SUM(J226:M226)</f>
        <v>8</v>
      </c>
      <c r="O226" s="39">
        <v>3</v>
      </c>
      <c r="P226" s="33">
        <f>N226/O226</f>
        <v>2.6666666666666665</v>
      </c>
      <c r="Q226" s="37">
        <f>(P226-I226)*O226</f>
        <v>-30.400000000000006</v>
      </c>
    </row>
    <row r="227" spans="1:17" ht="19.5" customHeight="1" thickBot="1">
      <c r="A227" s="24">
        <v>5</v>
      </c>
      <c r="B227" s="24">
        <v>51</v>
      </c>
      <c r="C227" s="6" t="s">
        <v>165</v>
      </c>
      <c r="D227" s="5" t="s">
        <v>354</v>
      </c>
      <c r="E227" s="5">
        <v>23</v>
      </c>
      <c r="F227" s="5" t="s">
        <v>19</v>
      </c>
      <c r="G227" s="5">
        <v>1</v>
      </c>
      <c r="H227" s="40" t="s">
        <v>16</v>
      </c>
      <c r="I227" s="42">
        <v>11.9</v>
      </c>
      <c r="J227" s="41">
        <v>4</v>
      </c>
      <c r="K227" s="5">
        <v>4</v>
      </c>
      <c r="L227" s="5" t="s">
        <v>372</v>
      </c>
      <c r="M227" s="5" t="s">
        <v>372</v>
      </c>
      <c r="N227" s="38">
        <f>SUM(J227:M227)</f>
        <v>8</v>
      </c>
      <c r="O227" s="39">
        <v>2</v>
      </c>
      <c r="P227" s="33">
        <f>N227/O227</f>
        <v>4</v>
      </c>
      <c r="Q227" s="37">
        <f>(P227-I227)*O227</f>
        <v>-15.8</v>
      </c>
    </row>
    <row r="228" spans="1:17" ht="19.5" customHeight="1" thickBot="1">
      <c r="A228" s="24">
        <v>11</v>
      </c>
      <c r="B228" s="24">
        <v>121</v>
      </c>
      <c r="C228" s="6" t="s">
        <v>169</v>
      </c>
      <c r="D228" s="5" t="s">
        <v>299</v>
      </c>
      <c r="E228" s="5">
        <v>14</v>
      </c>
      <c r="F228" s="5" t="s">
        <v>12</v>
      </c>
      <c r="G228" s="5">
        <v>4</v>
      </c>
      <c r="H228" s="40" t="s">
        <v>9</v>
      </c>
      <c r="I228" s="42">
        <v>10.5</v>
      </c>
      <c r="J228" s="41">
        <v>2</v>
      </c>
      <c r="K228" s="5">
        <v>1</v>
      </c>
      <c r="L228" s="5">
        <v>5</v>
      </c>
      <c r="M228" s="5" t="s">
        <v>372</v>
      </c>
      <c r="N228" s="38">
        <f>SUM(J228:M228)</f>
        <v>8</v>
      </c>
      <c r="O228" s="39">
        <v>3</v>
      </c>
      <c r="P228" s="33">
        <f>N228/O228</f>
        <v>2.6666666666666665</v>
      </c>
      <c r="Q228" s="37">
        <f>(P228-I228)*O228</f>
        <v>-23.5</v>
      </c>
    </row>
    <row r="229" spans="1:17" ht="19.5" customHeight="1" thickBot="1">
      <c r="A229" s="24">
        <v>12</v>
      </c>
      <c r="B229" s="24">
        <v>123</v>
      </c>
      <c r="C229" s="6" t="s">
        <v>168</v>
      </c>
      <c r="D229" s="5" t="s">
        <v>297</v>
      </c>
      <c r="E229" s="5">
        <v>25</v>
      </c>
      <c r="F229" s="5" t="s">
        <v>227</v>
      </c>
      <c r="G229" s="5">
        <v>6</v>
      </c>
      <c r="H229" s="40" t="s">
        <v>16</v>
      </c>
      <c r="I229" s="42">
        <v>11.9</v>
      </c>
      <c r="J229" s="41">
        <v>8</v>
      </c>
      <c r="K229" s="5" t="s">
        <v>372</v>
      </c>
      <c r="L229" s="5" t="s">
        <v>372</v>
      </c>
      <c r="M229" s="5" t="s">
        <v>372</v>
      </c>
      <c r="N229" s="38">
        <f>SUM(J229:M229)</f>
        <v>8</v>
      </c>
      <c r="O229" s="39">
        <v>1</v>
      </c>
      <c r="P229" s="33">
        <f>N229/O229</f>
        <v>8</v>
      </c>
      <c r="Q229" s="37">
        <f>(P229-I229)*O229</f>
        <v>-3.9000000000000004</v>
      </c>
    </row>
    <row r="230" spans="1:17" ht="19.5" customHeight="1" thickBot="1">
      <c r="A230" s="24">
        <v>13</v>
      </c>
      <c r="B230" s="24">
        <v>141</v>
      </c>
      <c r="C230" s="6" t="s">
        <v>167</v>
      </c>
      <c r="D230" s="5" t="s">
        <v>196</v>
      </c>
      <c r="E230" s="5">
        <v>10</v>
      </c>
      <c r="F230" s="5" t="s">
        <v>197</v>
      </c>
      <c r="G230" s="5">
        <v>11</v>
      </c>
      <c r="H230" s="40" t="s">
        <v>8</v>
      </c>
      <c r="I230" s="42">
        <v>12.6</v>
      </c>
      <c r="J230" s="41">
        <v>8</v>
      </c>
      <c r="K230" s="5" t="s">
        <v>372</v>
      </c>
      <c r="L230" s="5" t="s">
        <v>372</v>
      </c>
      <c r="M230" s="5" t="s">
        <v>372</v>
      </c>
      <c r="N230" s="38">
        <f>SUM(J230:M230)</f>
        <v>8</v>
      </c>
      <c r="O230" s="39">
        <v>1</v>
      </c>
      <c r="P230" s="33">
        <f>N230/O230</f>
        <v>8</v>
      </c>
      <c r="Q230" s="37">
        <f>(P230-I230)*O230</f>
        <v>-4.6</v>
      </c>
    </row>
    <row r="231" spans="1:17" ht="19.5" customHeight="1" thickBot="1">
      <c r="A231" s="24">
        <v>13</v>
      </c>
      <c r="B231" s="24">
        <v>143</v>
      </c>
      <c r="C231" s="6" t="s">
        <v>169</v>
      </c>
      <c r="D231" s="5" t="s">
        <v>49</v>
      </c>
      <c r="E231" s="5">
        <v>25</v>
      </c>
      <c r="F231" s="5" t="s">
        <v>50</v>
      </c>
      <c r="G231" s="5">
        <v>3</v>
      </c>
      <c r="H231" s="40" t="s">
        <v>9</v>
      </c>
      <c r="I231" s="42">
        <v>6</v>
      </c>
      <c r="J231" s="41">
        <v>2</v>
      </c>
      <c r="K231" s="5">
        <v>6</v>
      </c>
      <c r="L231" s="5" t="s">
        <v>372</v>
      </c>
      <c r="M231" s="5" t="s">
        <v>372</v>
      </c>
      <c r="N231" s="38">
        <f>SUM(J231:M231)</f>
        <v>8</v>
      </c>
      <c r="O231" s="39">
        <v>2</v>
      </c>
      <c r="P231" s="33">
        <f>N231/O231</f>
        <v>4</v>
      </c>
      <c r="Q231" s="37">
        <f>(P231-I231)*O231</f>
        <v>-4</v>
      </c>
    </row>
    <row r="232" spans="1:17" ht="19.5" customHeight="1" thickBot="1">
      <c r="A232" s="24">
        <v>20</v>
      </c>
      <c r="B232" s="24">
        <v>211</v>
      </c>
      <c r="C232" s="6" t="s">
        <v>168</v>
      </c>
      <c r="D232" s="5" t="s">
        <v>318</v>
      </c>
      <c r="E232" s="5">
        <v>23</v>
      </c>
      <c r="F232" s="5" t="s">
        <v>18</v>
      </c>
      <c r="G232" s="5">
        <v>2</v>
      </c>
      <c r="H232" s="40" t="s">
        <v>8</v>
      </c>
      <c r="I232" s="42">
        <v>5.8</v>
      </c>
      <c r="J232" s="41">
        <v>4</v>
      </c>
      <c r="K232" s="5">
        <v>4</v>
      </c>
      <c r="L232" s="5" t="s">
        <v>372</v>
      </c>
      <c r="M232" s="5" t="s">
        <v>372</v>
      </c>
      <c r="N232" s="38">
        <f>SUM(J232:M232)</f>
        <v>8</v>
      </c>
      <c r="O232" s="39">
        <v>2</v>
      </c>
      <c r="P232" s="33">
        <f>N232/O232</f>
        <v>4</v>
      </c>
      <c r="Q232" s="37">
        <f>(P232-I232)*O232</f>
        <v>-3.5999999999999996</v>
      </c>
    </row>
    <row r="233" spans="1:17" ht="19.5" customHeight="1" thickBot="1">
      <c r="A233" s="24">
        <v>22</v>
      </c>
      <c r="B233" s="24">
        <v>234</v>
      </c>
      <c r="C233" s="6" t="s">
        <v>167</v>
      </c>
      <c r="D233" s="5" t="s">
        <v>228</v>
      </c>
      <c r="E233" s="5">
        <v>30</v>
      </c>
      <c r="F233" s="5" t="s">
        <v>46</v>
      </c>
      <c r="G233" s="5">
        <v>12</v>
      </c>
      <c r="H233" s="40" t="s">
        <v>8</v>
      </c>
      <c r="I233" s="42">
        <v>10</v>
      </c>
      <c r="J233" s="41">
        <v>5</v>
      </c>
      <c r="K233" s="5">
        <v>3</v>
      </c>
      <c r="L233" s="5" t="s">
        <v>372</v>
      </c>
      <c r="M233" s="5" t="s">
        <v>372</v>
      </c>
      <c r="N233" s="38">
        <f>SUM(J233:M233)</f>
        <v>8</v>
      </c>
      <c r="O233" s="39">
        <v>2</v>
      </c>
      <c r="P233" s="33">
        <f>N233/O233</f>
        <v>4</v>
      </c>
      <c r="Q233" s="37">
        <f>(P233-I233)*O233</f>
        <v>-12</v>
      </c>
    </row>
    <row r="234" spans="1:17" ht="19.5" customHeight="1" thickBot="1">
      <c r="A234" s="24">
        <v>24</v>
      </c>
      <c r="B234" s="24">
        <v>261</v>
      </c>
      <c r="C234" s="6" t="s">
        <v>162</v>
      </c>
      <c r="D234" s="5" t="s">
        <v>296</v>
      </c>
      <c r="E234" s="5">
        <v>3</v>
      </c>
      <c r="F234" s="5" t="s">
        <v>171</v>
      </c>
      <c r="G234" s="5">
        <v>15</v>
      </c>
      <c r="H234" s="40" t="s">
        <v>8</v>
      </c>
      <c r="I234" s="42">
        <v>12.6</v>
      </c>
      <c r="J234" s="41">
        <v>8</v>
      </c>
      <c r="K234" s="5" t="s">
        <v>372</v>
      </c>
      <c r="L234" s="5" t="s">
        <v>372</v>
      </c>
      <c r="M234" s="5" t="s">
        <v>372</v>
      </c>
      <c r="N234" s="38">
        <f>SUM(J234:M234)</f>
        <v>8</v>
      </c>
      <c r="O234" s="39">
        <v>1</v>
      </c>
      <c r="P234" s="33">
        <f>N234/O234</f>
        <v>8</v>
      </c>
      <c r="Q234" s="37">
        <f>(P234-I234)*O234</f>
        <v>-4.6</v>
      </c>
    </row>
    <row r="235" spans="1:17" ht="19.5" customHeight="1" thickBot="1">
      <c r="A235" s="24">
        <v>26</v>
      </c>
      <c r="B235" s="24">
        <v>282</v>
      </c>
      <c r="C235" s="6" t="s">
        <v>163</v>
      </c>
      <c r="D235" s="5" t="s">
        <v>371</v>
      </c>
      <c r="E235" s="5">
        <v>44</v>
      </c>
      <c r="F235" s="5" t="s">
        <v>30</v>
      </c>
      <c r="G235" s="5">
        <v>4</v>
      </c>
      <c r="H235" s="40" t="s">
        <v>16</v>
      </c>
      <c r="I235" s="42">
        <v>2.9</v>
      </c>
      <c r="J235" s="41">
        <v>6</v>
      </c>
      <c r="K235" s="5">
        <v>2</v>
      </c>
      <c r="L235" s="5">
        <v>0</v>
      </c>
      <c r="M235" s="5" t="s">
        <v>372</v>
      </c>
      <c r="N235" s="38">
        <f>SUM(J235:M235)</f>
        <v>8</v>
      </c>
      <c r="O235" s="39">
        <v>3</v>
      </c>
      <c r="P235" s="33">
        <f>N235/O235</f>
        <v>2.6666666666666665</v>
      </c>
      <c r="Q235" s="37">
        <f>(P235-I235)*O235</f>
        <v>-0.7000000000000002</v>
      </c>
    </row>
    <row r="236" spans="1:17" ht="19.5" customHeight="1" thickBot="1">
      <c r="A236" s="24">
        <v>26</v>
      </c>
      <c r="B236" s="24">
        <v>283</v>
      </c>
      <c r="C236" s="6" t="s">
        <v>162</v>
      </c>
      <c r="D236" s="5" t="s">
        <v>304</v>
      </c>
      <c r="E236" s="5">
        <v>10</v>
      </c>
      <c r="F236" s="5" t="s">
        <v>20</v>
      </c>
      <c r="G236" s="5">
        <v>7</v>
      </c>
      <c r="H236" s="40" t="s">
        <v>10</v>
      </c>
      <c r="I236" s="42">
        <v>7.5</v>
      </c>
      <c r="J236" s="41">
        <v>6</v>
      </c>
      <c r="K236" s="5">
        <v>2</v>
      </c>
      <c r="L236" s="5" t="s">
        <v>372</v>
      </c>
      <c r="M236" s="5" t="s">
        <v>372</v>
      </c>
      <c r="N236" s="38">
        <f>SUM(J236:M236)</f>
        <v>8</v>
      </c>
      <c r="O236" s="39">
        <v>2</v>
      </c>
      <c r="P236" s="33">
        <f>N236/O236</f>
        <v>4</v>
      </c>
      <c r="Q236" s="37">
        <f>(P236-I236)*O236</f>
        <v>-7</v>
      </c>
    </row>
    <row r="237" spans="1:17" ht="19.5" customHeight="1" thickBot="1">
      <c r="A237" s="24">
        <v>14</v>
      </c>
      <c r="B237" s="24">
        <v>149</v>
      </c>
      <c r="C237" s="6" t="s">
        <v>164</v>
      </c>
      <c r="D237" s="5" t="s">
        <v>370</v>
      </c>
      <c r="E237" s="5">
        <v>22</v>
      </c>
      <c r="F237" s="5" t="s">
        <v>48</v>
      </c>
      <c r="G237" s="5">
        <v>3</v>
      </c>
      <c r="H237" s="40" t="s">
        <v>10</v>
      </c>
      <c r="I237" s="42">
        <v>2.9</v>
      </c>
      <c r="J237" s="41">
        <v>4</v>
      </c>
      <c r="K237" s="5">
        <v>3</v>
      </c>
      <c r="L237" s="5" t="s">
        <v>372</v>
      </c>
      <c r="M237" s="5" t="s">
        <v>372</v>
      </c>
      <c r="N237" s="38">
        <f>SUM(J237:M237)</f>
        <v>7</v>
      </c>
      <c r="O237" s="39">
        <v>2</v>
      </c>
      <c r="P237" s="33">
        <f>N237/O237</f>
        <v>3.5</v>
      </c>
      <c r="Q237" s="37">
        <f>(P237-I237)*O237</f>
        <v>1.2000000000000002</v>
      </c>
    </row>
    <row r="238" spans="1:17" ht="19.5" customHeight="1" thickBot="1">
      <c r="A238" s="24">
        <v>16</v>
      </c>
      <c r="B238" s="24">
        <v>176</v>
      </c>
      <c r="C238" s="6" t="s">
        <v>159</v>
      </c>
      <c r="D238" s="5" t="s">
        <v>198</v>
      </c>
      <c r="E238" s="5">
        <v>24</v>
      </c>
      <c r="F238" s="5" t="s">
        <v>178</v>
      </c>
      <c r="G238" s="5">
        <v>13</v>
      </c>
      <c r="H238" s="40" t="s">
        <v>16</v>
      </c>
      <c r="I238" s="42">
        <v>19.7</v>
      </c>
      <c r="J238" s="41">
        <v>7</v>
      </c>
      <c r="K238" s="5" t="s">
        <v>372</v>
      </c>
      <c r="L238" s="5" t="s">
        <v>372</v>
      </c>
      <c r="M238" s="5" t="s">
        <v>372</v>
      </c>
      <c r="N238" s="38">
        <f>SUM(J238:M238)</f>
        <v>7</v>
      </c>
      <c r="O238" s="39">
        <v>1</v>
      </c>
      <c r="P238" s="33">
        <f>N238/O238</f>
        <v>7</v>
      </c>
      <c r="Q238" s="37">
        <f>(P238-I238)*O238</f>
        <v>-12.7</v>
      </c>
    </row>
    <row r="239" spans="1:17" ht="19.5" customHeight="1" thickBot="1">
      <c r="A239" s="24">
        <v>23</v>
      </c>
      <c r="B239" s="24">
        <v>251</v>
      </c>
      <c r="C239" s="6" t="s">
        <v>167</v>
      </c>
      <c r="D239" s="5" t="s">
        <v>309</v>
      </c>
      <c r="E239" s="5">
        <v>0</v>
      </c>
      <c r="F239" s="5" t="s">
        <v>303</v>
      </c>
      <c r="G239" s="5">
        <v>14</v>
      </c>
      <c r="H239" s="40" t="s">
        <v>10</v>
      </c>
      <c r="I239" s="42">
        <v>12.5</v>
      </c>
      <c r="J239" s="41">
        <v>7</v>
      </c>
      <c r="K239" s="5" t="s">
        <v>372</v>
      </c>
      <c r="L239" s="5" t="s">
        <v>372</v>
      </c>
      <c r="M239" s="5" t="s">
        <v>372</v>
      </c>
      <c r="N239" s="38">
        <f>SUM(J239:M239)</f>
        <v>7</v>
      </c>
      <c r="O239" s="39">
        <v>1</v>
      </c>
      <c r="P239" s="33">
        <f>N239/O239</f>
        <v>7</v>
      </c>
      <c r="Q239" s="37">
        <f>(P239-I239)*O239</f>
        <v>-5.5</v>
      </c>
    </row>
    <row r="240" spans="1:17" ht="19.5" customHeight="1" thickBot="1">
      <c r="A240" s="24">
        <v>25</v>
      </c>
      <c r="B240" s="24">
        <v>265</v>
      </c>
      <c r="C240" s="7" t="s">
        <v>159</v>
      </c>
      <c r="D240" s="5" t="s">
        <v>312</v>
      </c>
      <c r="E240" s="5">
        <v>22</v>
      </c>
      <c r="F240" s="5" t="s">
        <v>184</v>
      </c>
      <c r="G240" s="5">
        <v>9</v>
      </c>
      <c r="H240" s="40" t="s">
        <v>8</v>
      </c>
      <c r="I240" s="42">
        <v>8.3</v>
      </c>
      <c r="J240" s="41">
        <v>7</v>
      </c>
      <c r="K240" s="5" t="s">
        <v>372</v>
      </c>
      <c r="L240" s="5" t="s">
        <v>372</v>
      </c>
      <c r="M240" s="5" t="s">
        <v>372</v>
      </c>
      <c r="N240" s="38">
        <f>SUM(J240:M240)</f>
        <v>7</v>
      </c>
      <c r="O240" s="39">
        <v>1</v>
      </c>
      <c r="P240" s="33">
        <f>N240/O240</f>
        <v>7</v>
      </c>
      <c r="Q240" s="37">
        <f>(P240-I240)*O240</f>
        <v>-1.3000000000000007</v>
      </c>
    </row>
    <row r="241" spans="1:17" ht="19.5" customHeight="1" thickBot="1">
      <c r="A241" s="24">
        <v>26</v>
      </c>
      <c r="B241" s="24">
        <v>280</v>
      </c>
      <c r="C241" s="6" t="s">
        <v>165</v>
      </c>
      <c r="D241" s="5" t="s">
        <v>172</v>
      </c>
      <c r="E241" s="5">
        <v>2</v>
      </c>
      <c r="F241" s="5" t="s">
        <v>44</v>
      </c>
      <c r="G241" s="5">
        <v>2</v>
      </c>
      <c r="H241" s="40" t="s">
        <v>16</v>
      </c>
      <c r="I241" s="42">
        <v>3.5</v>
      </c>
      <c r="J241" s="41">
        <v>0</v>
      </c>
      <c r="K241" s="5">
        <v>5</v>
      </c>
      <c r="L241" s="5">
        <v>2</v>
      </c>
      <c r="M241" s="5"/>
      <c r="N241" s="38">
        <f>SUM(J241:M241)</f>
        <v>7</v>
      </c>
      <c r="O241" s="39">
        <v>3</v>
      </c>
      <c r="P241" s="33">
        <f>N241/O241</f>
        <v>2.3333333333333335</v>
      </c>
      <c r="Q241" s="37">
        <f>(P241-I241)*O241</f>
        <v>-3.4999999999999996</v>
      </c>
    </row>
    <row r="242" spans="1:17" ht="19.5" customHeight="1" thickBot="1">
      <c r="A242" s="24">
        <v>3</v>
      </c>
      <c r="B242" s="24">
        <v>23</v>
      </c>
      <c r="C242" s="7" t="s">
        <v>159</v>
      </c>
      <c r="D242" s="5" t="s">
        <v>285</v>
      </c>
      <c r="E242" s="5">
        <v>5</v>
      </c>
      <c r="F242" s="5" t="s">
        <v>55</v>
      </c>
      <c r="G242" s="5">
        <v>3</v>
      </c>
      <c r="H242" s="40" t="s">
        <v>16</v>
      </c>
      <c r="I242" s="42">
        <v>16.5</v>
      </c>
      <c r="J242" s="41">
        <v>6</v>
      </c>
      <c r="K242" s="5" t="s">
        <v>372</v>
      </c>
      <c r="L242" s="5" t="s">
        <v>372</v>
      </c>
      <c r="M242" s="5" t="s">
        <v>372</v>
      </c>
      <c r="N242" s="38">
        <f>SUM(J242:M242)</f>
        <v>6</v>
      </c>
      <c r="O242" s="39">
        <v>1</v>
      </c>
      <c r="P242" s="33">
        <f>N242/O242</f>
        <v>6</v>
      </c>
      <c r="Q242" s="37">
        <f>(P242-I242)*O242</f>
        <v>-10.5</v>
      </c>
    </row>
    <row r="243" spans="1:17" ht="19.5" customHeight="1" thickBot="1">
      <c r="A243" s="24">
        <v>10</v>
      </c>
      <c r="B243" s="24">
        <v>101</v>
      </c>
      <c r="C243" s="6" t="s">
        <v>168</v>
      </c>
      <c r="D243" s="5" t="s">
        <v>111</v>
      </c>
      <c r="E243" s="5">
        <v>2</v>
      </c>
      <c r="F243" s="5" t="s">
        <v>218</v>
      </c>
      <c r="G243" s="5">
        <v>9</v>
      </c>
      <c r="H243" s="40" t="s">
        <v>10</v>
      </c>
      <c r="I243" s="42">
        <v>14.2</v>
      </c>
      <c r="J243" s="41">
        <v>6</v>
      </c>
      <c r="K243" s="5" t="s">
        <v>372</v>
      </c>
      <c r="L243" s="5" t="s">
        <v>372</v>
      </c>
      <c r="M243" s="5" t="s">
        <v>372</v>
      </c>
      <c r="N243" s="38">
        <f>SUM(J243:M243)</f>
        <v>6</v>
      </c>
      <c r="O243" s="39">
        <v>1</v>
      </c>
      <c r="P243" s="33">
        <f>N243/O243</f>
        <v>6</v>
      </c>
      <c r="Q243" s="37">
        <f>(P243-I243)*O243</f>
        <v>-8.2</v>
      </c>
    </row>
    <row r="244" spans="1:17" ht="19.5" customHeight="1" thickBot="1">
      <c r="A244" s="24">
        <v>11</v>
      </c>
      <c r="B244" s="24">
        <v>111</v>
      </c>
      <c r="C244" s="7" t="s">
        <v>159</v>
      </c>
      <c r="D244" s="5" t="s">
        <v>345</v>
      </c>
      <c r="E244" s="5">
        <v>32</v>
      </c>
      <c r="F244" s="5" t="s">
        <v>238</v>
      </c>
      <c r="G244" s="5">
        <v>6</v>
      </c>
      <c r="H244" s="40" t="s">
        <v>9</v>
      </c>
      <c r="I244" s="42">
        <v>11.7</v>
      </c>
      <c r="J244" s="41">
        <v>6</v>
      </c>
      <c r="K244" s="5" t="s">
        <v>372</v>
      </c>
      <c r="L244" s="5" t="s">
        <v>372</v>
      </c>
      <c r="M244" s="5" t="s">
        <v>372</v>
      </c>
      <c r="N244" s="38">
        <f>SUM(J244:M244)</f>
        <v>6</v>
      </c>
      <c r="O244" s="39">
        <v>1</v>
      </c>
      <c r="P244" s="33">
        <f>N244/O244</f>
        <v>6</v>
      </c>
      <c r="Q244" s="37">
        <f>(P244-I244)*O244</f>
        <v>-5.699999999999999</v>
      </c>
    </row>
    <row r="245" spans="1:17" ht="19.5" customHeight="1" thickBot="1">
      <c r="A245" s="24">
        <v>14</v>
      </c>
      <c r="B245" s="24">
        <v>151</v>
      </c>
      <c r="C245" s="6" t="s">
        <v>162</v>
      </c>
      <c r="D245" s="5" t="s">
        <v>226</v>
      </c>
      <c r="E245" s="5">
        <v>22</v>
      </c>
      <c r="F245" s="5" t="s">
        <v>227</v>
      </c>
      <c r="G245" s="5">
        <v>6</v>
      </c>
      <c r="H245" s="40" t="s">
        <v>16</v>
      </c>
      <c r="I245" s="42">
        <v>10.7</v>
      </c>
      <c r="J245" s="41">
        <v>6</v>
      </c>
      <c r="K245" s="5" t="s">
        <v>372</v>
      </c>
      <c r="L245" s="5" t="s">
        <v>372</v>
      </c>
      <c r="M245" s="5" t="s">
        <v>372</v>
      </c>
      <c r="N245" s="38">
        <f>SUM(J245:M245)</f>
        <v>6</v>
      </c>
      <c r="O245" s="39">
        <v>1</v>
      </c>
      <c r="P245" s="33">
        <f>N245/O245</f>
        <v>6</v>
      </c>
      <c r="Q245" s="37">
        <f>(P245-I245)*O245</f>
        <v>-4.699999999999999</v>
      </c>
    </row>
    <row r="246" spans="1:17" ht="19.5" customHeight="1" thickBot="1">
      <c r="A246" s="24">
        <v>16</v>
      </c>
      <c r="B246" s="24">
        <v>171</v>
      </c>
      <c r="C246" s="6" t="s">
        <v>164</v>
      </c>
      <c r="D246" s="5" t="s">
        <v>37</v>
      </c>
      <c r="E246" s="5">
        <v>0</v>
      </c>
      <c r="F246" s="5" t="s">
        <v>209</v>
      </c>
      <c r="G246" s="5">
        <v>8</v>
      </c>
      <c r="H246" s="40" t="s">
        <v>9</v>
      </c>
      <c r="I246" s="42">
        <v>13.7</v>
      </c>
      <c r="J246" s="41">
        <v>6</v>
      </c>
      <c r="K246" s="5" t="s">
        <v>372</v>
      </c>
      <c r="L246" s="5" t="s">
        <v>372</v>
      </c>
      <c r="M246" s="5" t="s">
        <v>372</v>
      </c>
      <c r="N246" s="38">
        <f>SUM(J246:M246)</f>
        <v>6</v>
      </c>
      <c r="O246" s="39">
        <v>1</v>
      </c>
      <c r="P246" s="33">
        <f>N246/O246</f>
        <v>6</v>
      </c>
      <c r="Q246" s="37">
        <f>(P246-I246)*O246</f>
        <v>-7.699999999999999</v>
      </c>
    </row>
    <row r="247" spans="1:17" ht="19.5" customHeight="1" thickBot="1">
      <c r="A247" s="24">
        <v>18</v>
      </c>
      <c r="B247" s="24">
        <v>197</v>
      </c>
      <c r="C247" s="6" t="s">
        <v>160</v>
      </c>
      <c r="D247" s="5" t="s">
        <v>362</v>
      </c>
      <c r="E247" s="5">
        <v>22</v>
      </c>
      <c r="F247" s="5" t="s">
        <v>222</v>
      </c>
      <c r="G247" s="5">
        <v>16</v>
      </c>
      <c r="H247" s="40" t="s">
        <v>8</v>
      </c>
      <c r="I247" s="42">
        <v>16.4</v>
      </c>
      <c r="J247" s="41">
        <v>6</v>
      </c>
      <c r="K247" s="5" t="s">
        <v>372</v>
      </c>
      <c r="L247" s="5" t="s">
        <v>372</v>
      </c>
      <c r="M247" s="5" t="s">
        <v>372</v>
      </c>
      <c r="N247" s="38">
        <f>SUM(J247:M247)</f>
        <v>6</v>
      </c>
      <c r="O247" s="39">
        <v>1</v>
      </c>
      <c r="P247" s="33">
        <f>N247/O247</f>
        <v>6</v>
      </c>
      <c r="Q247" s="37">
        <f>(P247-I247)*O247</f>
        <v>-10.399999999999999</v>
      </c>
    </row>
    <row r="248" spans="1:17" ht="19.5" customHeight="1" thickBot="1">
      <c r="A248" s="24">
        <v>19</v>
      </c>
      <c r="B248" s="24">
        <v>206</v>
      </c>
      <c r="C248" s="6" t="s">
        <v>166</v>
      </c>
      <c r="D248" s="5" t="s">
        <v>170</v>
      </c>
      <c r="E248" s="5">
        <v>1</v>
      </c>
      <c r="F248" s="5" t="s">
        <v>171</v>
      </c>
      <c r="G248" s="5">
        <v>15</v>
      </c>
      <c r="H248" s="40" t="s">
        <v>8</v>
      </c>
      <c r="I248" s="42">
        <v>15</v>
      </c>
      <c r="J248" s="41">
        <v>6</v>
      </c>
      <c r="K248" s="5" t="s">
        <v>372</v>
      </c>
      <c r="L248" s="5" t="s">
        <v>372</v>
      </c>
      <c r="M248" s="5" t="s">
        <v>372</v>
      </c>
      <c r="N248" s="38">
        <f>SUM(J248:M248)</f>
        <v>6</v>
      </c>
      <c r="O248" s="39">
        <v>1</v>
      </c>
      <c r="P248" s="33">
        <f>N248/O248</f>
        <v>6</v>
      </c>
      <c r="Q248" s="37">
        <f>(P248-I248)*O248</f>
        <v>-9</v>
      </c>
    </row>
    <row r="249" spans="1:17" ht="19.5" customHeight="1" thickBot="1">
      <c r="A249" s="24">
        <v>20</v>
      </c>
      <c r="B249" s="24">
        <v>213</v>
      </c>
      <c r="C249" s="6" t="s">
        <v>166</v>
      </c>
      <c r="D249" s="5" t="s">
        <v>349</v>
      </c>
      <c r="E249" s="5">
        <v>21</v>
      </c>
      <c r="F249" s="5" t="s">
        <v>23</v>
      </c>
      <c r="G249" s="5">
        <v>3</v>
      </c>
      <c r="H249" s="40" t="s">
        <v>8</v>
      </c>
      <c r="I249" s="42">
        <v>6.3</v>
      </c>
      <c r="J249" s="41">
        <v>3</v>
      </c>
      <c r="K249" s="5">
        <v>3</v>
      </c>
      <c r="L249" s="5">
        <v>0</v>
      </c>
      <c r="M249" s="5" t="s">
        <v>372</v>
      </c>
      <c r="N249" s="38">
        <f>SUM(J249:M249)</f>
        <v>6</v>
      </c>
      <c r="O249" s="39">
        <v>3</v>
      </c>
      <c r="P249" s="33">
        <f>N249/O249</f>
        <v>2</v>
      </c>
      <c r="Q249" s="37">
        <f>(P249-I249)*O249</f>
        <v>-12.899999999999999</v>
      </c>
    </row>
    <row r="250" spans="1:17" ht="19.5" customHeight="1" thickBot="1">
      <c r="A250" s="24">
        <v>20</v>
      </c>
      <c r="B250" s="24">
        <v>218</v>
      </c>
      <c r="C250" s="6" t="s">
        <v>161</v>
      </c>
      <c r="D250" s="5" t="s">
        <v>241</v>
      </c>
      <c r="E250" s="5">
        <v>15</v>
      </c>
      <c r="F250" s="5" t="s">
        <v>242</v>
      </c>
      <c r="G250" s="5">
        <v>8</v>
      </c>
      <c r="H250" s="40" t="s">
        <v>16</v>
      </c>
      <c r="I250" s="42">
        <v>7.4</v>
      </c>
      <c r="J250" s="41">
        <v>2</v>
      </c>
      <c r="K250" s="5">
        <v>4</v>
      </c>
      <c r="L250" s="5">
        <v>0</v>
      </c>
      <c r="M250" s="5"/>
      <c r="N250" s="38">
        <f>SUM(J250:M250)</f>
        <v>6</v>
      </c>
      <c r="O250" s="39">
        <v>3</v>
      </c>
      <c r="P250" s="33">
        <f>N250/O250</f>
        <v>2</v>
      </c>
      <c r="Q250" s="37">
        <f>(P250-I250)*O250</f>
        <v>-16.200000000000003</v>
      </c>
    </row>
    <row r="251" spans="1:17" ht="19.5" customHeight="1" thickBot="1">
      <c r="A251" s="24">
        <v>23</v>
      </c>
      <c r="B251" s="24">
        <v>248</v>
      </c>
      <c r="C251" s="6" t="s">
        <v>164</v>
      </c>
      <c r="D251" s="5" t="s">
        <v>254</v>
      </c>
      <c r="E251" s="5">
        <v>33</v>
      </c>
      <c r="F251" s="5" t="s">
        <v>202</v>
      </c>
      <c r="G251" s="5">
        <v>16</v>
      </c>
      <c r="H251" s="40" t="s">
        <v>16</v>
      </c>
      <c r="I251" s="42">
        <v>13.6</v>
      </c>
      <c r="J251" s="41">
        <v>6</v>
      </c>
      <c r="K251" s="5" t="s">
        <v>372</v>
      </c>
      <c r="L251" s="5" t="s">
        <v>372</v>
      </c>
      <c r="M251" s="5" t="s">
        <v>372</v>
      </c>
      <c r="N251" s="38">
        <f>SUM(J251:M251)</f>
        <v>6</v>
      </c>
      <c r="O251" s="39">
        <v>1</v>
      </c>
      <c r="P251" s="33">
        <f>N251/O251</f>
        <v>6</v>
      </c>
      <c r="Q251" s="37">
        <f>(P251-I251)*O251</f>
        <v>-7.6</v>
      </c>
    </row>
    <row r="252" spans="1:17" ht="19.5" customHeight="1" thickBot="1">
      <c r="A252" s="24">
        <v>23</v>
      </c>
      <c r="B252" s="24">
        <v>252</v>
      </c>
      <c r="C252" s="6" t="s">
        <v>168</v>
      </c>
      <c r="D252" s="5" t="s">
        <v>85</v>
      </c>
      <c r="E252" s="5">
        <v>12</v>
      </c>
      <c r="F252" s="5" t="s">
        <v>34</v>
      </c>
      <c r="G252" s="5">
        <v>16</v>
      </c>
      <c r="H252" s="40" t="s">
        <v>9</v>
      </c>
      <c r="I252" s="42">
        <v>15.7</v>
      </c>
      <c r="J252" s="41">
        <v>6</v>
      </c>
      <c r="K252" s="5" t="s">
        <v>372</v>
      </c>
      <c r="L252" s="5" t="s">
        <v>372</v>
      </c>
      <c r="M252" s="5" t="s">
        <v>372</v>
      </c>
      <c r="N252" s="38">
        <f>SUM(J252:M252)</f>
        <v>6</v>
      </c>
      <c r="O252" s="39">
        <v>1</v>
      </c>
      <c r="P252" s="33">
        <f>N252/O252</f>
        <v>6</v>
      </c>
      <c r="Q252" s="37">
        <f>(P252-I252)*O252</f>
        <v>-9.7</v>
      </c>
    </row>
    <row r="253" spans="1:17" ht="19.5" customHeight="1" thickBot="1">
      <c r="A253" s="24">
        <v>24</v>
      </c>
      <c r="B253" s="24">
        <v>254</v>
      </c>
      <c r="C253" s="6" t="s">
        <v>169</v>
      </c>
      <c r="D253" s="5" t="s">
        <v>342</v>
      </c>
      <c r="E253" s="5">
        <v>40</v>
      </c>
      <c r="F253" s="5" t="s">
        <v>73</v>
      </c>
      <c r="G253" s="5">
        <v>4</v>
      </c>
      <c r="H253" s="40" t="s">
        <v>10</v>
      </c>
      <c r="I253" s="42">
        <v>5.6</v>
      </c>
      <c r="J253" s="41">
        <v>6</v>
      </c>
      <c r="K253" s="5">
        <v>0</v>
      </c>
      <c r="L253" s="5">
        <v>0</v>
      </c>
      <c r="M253" s="5" t="s">
        <v>372</v>
      </c>
      <c r="N253" s="38">
        <f>SUM(J253:M253)</f>
        <v>6</v>
      </c>
      <c r="O253" s="39">
        <v>3</v>
      </c>
      <c r="P253" s="33">
        <f>N253/O253</f>
        <v>2</v>
      </c>
      <c r="Q253" s="37">
        <f>(P253-I253)*O253</f>
        <v>-10.799999999999999</v>
      </c>
    </row>
    <row r="254" spans="1:17" ht="19.5" customHeight="1" thickBot="1">
      <c r="A254" s="24">
        <v>5</v>
      </c>
      <c r="B254" s="24">
        <v>54</v>
      </c>
      <c r="C254" s="6" t="s">
        <v>168</v>
      </c>
      <c r="D254" s="5" t="s">
        <v>57</v>
      </c>
      <c r="E254" s="5">
        <v>32</v>
      </c>
      <c r="F254" s="5" t="s">
        <v>19</v>
      </c>
      <c r="G254" s="5">
        <v>1</v>
      </c>
      <c r="H254" s="40" t="s">
        <v>16</v>
      </c>
      <c r="I254" s="42">
        <v>10.4</v>
      </c>
      <c r="J254" s="41">
        <v>0</v>
      </c>
      <c r="K254" s="5">
        <v>5</v>
      </c>
      <c r="L254" s="5" t="s">
        <v>372</v>
      </c>
      <c r="M254" s="5" t="s">
        <v>372</v>
      </c>
      <c r="N254" s="38">
        <f>SUM(J254:M254)</f>
        <v>5</v>
      </c>
      <c r="O254" s="39">
        <v>2</v>
      </c>
      <c r="P254" s="33">
        <f>N254/O254</f>
        <v>2.5</v>
      </c>
      <c r="Q254" s="37">
        <f>(P254-I254)*O254</f>
        <v>-15.8</v>
      </c>
    </row>
    <row r="255" spans="1:17" ht="19.5" customHeight="1" thickBot="1">
      <c r="A255" s="24">
        <v>17</v>
      </c>
      <c r="B255" s="24">
        <v>184</v>
      </c>
      <c r="C255" s="6" t="s">
        <v>166</v>
      </c>
      <c r="D255" s="5" t="s">
        <v>148</v>
      </c>
      <c r="E255" s="5">
        <v>2</v>
      </c>
      <c r="F255" s="5" t="s">
        <v>40</v>
      </c>
      <c r="G255" s="5">
        <v>5</v>
      </c>
      <c r="H255" s="40" t="s">
        <v>9</v>
      </c>
      <c r="I255" s="42">
        <v>9.1</v>
      </c>
      <c r="J255" s="41">
        <v>5</v>
      </c>
      <c r="K255" s="5" t="s">
        <v>372</v>
      </c>
      <c r="L255" s="5" t="s">
        <v>372</v>
      </c>
      <c r="M255" s="5" t="s">
        <v>372</v>
      </c>
      <c r="N255" s="38">
        <f>SUM(J255:M255)</f>
        <v>5</v>
      </c>
      <c r="O255" s="39">
        <v>1</v>
      </c>
      <c r="P255" s="33">
        <f>N255/O255</f>
        <v>5</v>
      </c>
      <c r="Q255" s="37">
        <f>(P255-I255)*O255</f>
        <v>-4.1</v>
      </c>
    </row>
    <row r="256" spans="1:17" ht="19.5" customHeight="1" thickBot="1">
      <c r="A256" s="24">
        <v>26</v>
      </c>
      <c r="B256" s="24">
        <v>286</v>
      </c>
      <c r="C256" s="6" t="s">
        <v>159</v>
      </c>
      <c r="D256" s="5" t="s">
        <v>152</v>
      </c>
      <c r="E256" s="5">
        <v>4</v>
      </c>
      <c r="F256" s="5" t="s">
        <v>218</v>
      </c>
      <c r="G256" s="5">
        <v>9</v>
      </c>
      <c r="H256" s="40" t="s">
        <v>10</v>
      </c>
      <c r="I256" s="42">
        <v>6.4</v>
      </c>
      <c r="J256" s="41">
        <v>5</v>
      </c>
      <c r="K256" s="5" t="s">
        <v>372</v>
      </c>
      <c r="L256" s="5" t="s">
        <v>372</v>
      </c>
      <c r="M256" s="5" t="s">
        <v>372</v>
      </c>
      <c r="N256" s="38">
        <f>SUM(J256:M256)</f>
        <v>5</v>
      </c>
      <c r="O256" s="39">
        <v>1</v>
      </c>
      <c r="P256" s="33">
        <f>N256/O256</f>
        <v>5</v>
      </c>
      <c r="Q256" s="37">
        <f>(P256-I256)*O256</f>
        <v>-1.4000000000000004</v>
      </c>
    </row>
    <row r="257" spans="1:17" ht="19.5" customHeight="1" thickBot="1">
      <c r="A257" s="24">
        <v>5</v>
      </c>
      <c r="B257" s="24">
        <v>46</v>
      </c>
      <c r="C257" s="6" t="s">
        <v>160</v>
      </c>
      <c r="D257" s="5" t="s">
        <v>340</v>
      </c>
      <c r="E257" s="5">
        <v>1</v>
      </c>
      <c r="F257" s="5" t="s">
        <v>69</v>
      </c>
      <c r="G257" s="5">
        <v>2</v>
      </c>
      <c r="H257" s="40" t="s">
        <v>9</v>
      </c>
      <c r="I257" s="42">
        <v>10.1</v>
      </c>
      <c r="J257" s="41">
        <v>2</v>
      </c>
      <c r="K257" s="5">
        <v>2</v>
      </c>
      <c r="L257" s="5" t="s">
        <v>372</v>
      </c>
      <c r="M257" s="5" t="s">
        <v>372</v>
      </c>
      <c r="N257" s="38">
        <f>SUM(J257:M257)</f>
        <v>4</v>
      </c>
      <c r="O257" s="39">
        <v>2</v>
      </c>
      <c r="P257" s="33">
        <f>N257/O257</f>
        <v>2</v>
      </c>
      <c r="Q257" s="37">
        <f>(P257-I257)*O257</f>
        <v>-16.2</v>
      </c>
    </row>
    <row r="258" spans="1:17" ht="19.5" customHeight="1" thickBot="1">
      <c r="A258" s="24">
        <v>10</v>
      </c>
      <c r="B258" s="24">
        <v>102</v>
      </c>
      <c r="C258" s="6" t="s">
        <v>167</v>
      </c>
      <c r="D258" s="5" t="s">
        <v>336</v>
      </c>
      <c r="E258" s="5">
        <v>0</v>
      </c>
      <c r="F258" s="5" t="s">
        <v>30</v>
      </c>
      <c r="G258" s="5">
        <v>4</v>
      </c>
      <c r="H258" s="40" t="s">
        <v>16</v>
      </c>
      <c r="I258" s="42">
        <v>7.3</v>
      </c>
      <c r="J258" s="41">
        <v>2</v>
      </c>
      <c r="K258" s="5">
        <v>2</v>
      </c>
      <c r="L258" s="5">
        <v>0</v>
      </c>
      <c r="M258" s="5" t="s">
        <v>372</v>
      </c>
      <c r="N258" s="38">
        <f>SUM(J258:M258)</f>
        <v>4</v>
      </c>
      <c r="O258" s="39">
        <v>3</v>
      </c>
      <c r="P258" s="33">
        <f>N258/O258</f>
        <v>1.3333333333333333</v>
      </c>
      <c r="Q258" s="37">
        <f>(P258-I258)*O258</f>
        <v>-17.9</v>
      </c>
    </row>
    <row r="259" spans="1:17" ht="19.5" customHeight="1" thickBot="1">
      <c r="A259" s="24">
        <v>19</v>
      </c>
      <c r="B259" s="24">
        <v>199</v>
      </c>
      <c r="C259" s="7" t="s">
        <v>159</v>
      </c>
      <c r="D259" s="5" t="s">
        <v>307</v>
      </c>
      <c r="E259" s="5">
        <v>0</v>
      </c>
      <c r="F259" s="5" t="s">
        <v>69</v>
      </c>
      <c r="G259" s="5">
        <v>2</v>
      </c>
      <c r="H259" s="40" t="s">
        <v>9</v>
      </c>
      <c r="I259" s="42">
        <v>5.9</v>
      </c>
      <c r="J259" s="41">
        <v>2</v>
      </c>
      <c r="K259" s="5">
        <v>2</v>
      </c>
      <c r="L259" s="5" t="s">
        <v>372</v>
      </c>
      <c r="M259" s="5" t="s">
        <v>372</v>
      </c>
      <c r="N259" s="38">
        <f>SUM(J259:M259)</f>
        <v>4</v>
      </c>
      <c r="O259" s="39">
        <v>2</v>
      </c>
      <c r="P259" s="33">
        <f>N259/O259</f>
        <v>2</v>
      </c>
      <c r="Q259" s="37">
        <f>(P259-I259)*O259</f>
        <v>-7.800000000000001</v>
      </c>
    </row>
    <row r="260" spans="1:17" ht="19.5" customHeight="1" thickBot="1">
      <c r="A260" s="24">
        <v>19</v>
      </c>
      <c r="B260" s="24">
        <v>205</v>
      </c>
      <c r="C260" s="6" t="s">
        <v>165</v>
      </c>
      <c r="D260" s="5" t="s">
        <v>39</v>
      </c>
      <c r="E260" s="5">
        <v>11</v>
      </c>
      <c r="F260" s="5" t="s">
        <v>40</v>
      </c>
      <c r="G260" s="5">
        <v>5</v>
      </c>
      <c r="H260" s="40" t="s">
        <v>9</v>
      </c>
      <c r="I260" s="42">
        <v>9.7</v>
      </c>
      <c r="J260" s="41">
        <v>4</v>
      </c>
      <c r="K260" s="5" t="s">
        <v>372</v>
      </c>
      <c r="L260" s="5" t="s">
        <v>372</v>
      </c>
      <c r="M260" s="5" t="s">
        <v>372</v>
      </c>
      <c r="N260" s="38">
        <f>SUM(J260:M260)</f>
        <v>4</v>
      </c>
      <c r="O260" s="39">
        <v>1</v>
      </c>
      <c r="P260" s="33">
        <f>N260/O260</f>
        <v>4</v>
      </c>
      <c r="Q260" s="37">
        <f>(P260-I260)*O260</f>
        <v>-5.699999999999999</v>
      </c>
    </row>
    <row r="261" spans="1:17" ht="19.5" customHeight="1" thickBot="1">
      <c r="A261" s="24">
        <v>23</v>
      </c>
      <c r="B261" s="24">
        <v>249</v>
      </c>
      <c r="C261" s="6" t="s">
        <v>165</v>
      </c>
      <c r="D261" s="5" t="s">
        <v>124</v>
      </c>
      <c r="E261" s="5">
        <v>0</v>
      </c>
      <c r="F261" s="5" t="s">
        <v>13</v>
      </c>
      <c r="G261" s="5">
        <v>9</v>
      </c>
      <c r="H261" s="40" t="s">
        <v>9</v>
      </c>
      <c r="I261" s="42">
        <v>7.8</v>
      </c>
      <c r="J261" s="41">
        <v>3</v>
      </c>
      <c r="K261" s="5">
        <v>1</v>
      </c>
      <c r="L261" s="5" t="s">
        <v>372</v>
      </c>
      <c r="M261" s="5" t="s">
        <v>372</v>
      </c>
      <c r="N261" s="38">
        <f>SUM(J261:M261)</f>
        <v>4</v>
      </c>
      <c r="O261" s="39">
        <v>2</v>
      </c>
      <c r="P261" s="33">
        <f>N261/O261</f>
        <v>2</v>
      </c>
      <c r="Q261" s="37">
        <f>(P261-I261)*O261</f>
        <v>-11.6</v>
      </c>
    </row>
    <row r="262" spans="1:17" ht="19.5" customHeight="1" thickBot="1">
      <c r="A262" s="24">
        <v>25</v>
      </c>
      <c r="B262" s="24">
        <v>273</v>
      </c>
      <c r="C262" s="6" t="s">
        <v>167</v>
      </c>
      <c r="D262" s="5" t="s">
        <v>355</v>
      </c>
      <c r="E262" s="5">
        <v>2</v>
      </c>
      <c r="F262" s="5" t="s">
        <v>234</v>
      </c>
      <c r="G262" s="5">
        <v>15</v>
      </c>
      <c r="H262" s="40" t="s">
        <v>9</v>
      </c>
      <c r="I262" s="42">
        <v>13.2</v>
      </c>
      <c r="J262" s="41">
        <v>4</v>
      </c>
      <c r="K262" s="5" t="s">
        <v>372</v>
      </c>
      <c r="L262" s="5" t="s">
        <v>372</v>
      </c>
      <c r="M262" s="5" t="s">
        <v>372</v>
      </c>
      <c r="N262" s="38">
        <f>SUM(J262:M262)</f>
        <v>4</v>
      </c>
      <c r="O262" s="39">
        <v>1</v>
      </c>
      <c r="P262" s="33">
        <f>N262/O262</f>
        <v>4</v>
      </c>
      <c r="Q262" s="37">
        <f>(P262-I262)*O262</f>
        <v>-9.2</v>
      </c>
    </row>
    <row r="263" spans="1:17" ht="19.5" customHeight="1" thickBot="1">
      <c r="A263" s="24">
        <v>7</v>
      </c>
      <c r="B263" s="24">
        <v>69</v>
      </c>
      <c r="C263" s="6" t="s">
        <v>161</v>
      </c>
      <c r="D263" s="5" t="s">
        <v>153</v>
      </c>
      <c r="E263" s="5">
        <v>10</v>
      </c>
      <c r="F263" s="5" t="s">
        <v>192</v>
      </c>
      <c r="G263" s="5">
        <v>7</v>
      </c>
      <c r="H263" s="40" t="s">
        <v>9</v>
      </c>
      <c r="I263" s="42">
        <v>16.4</v>
      </c>
      <c r="J263" s="41">
        <v>3</v>
      </c>
      <c r="K263" s="5" t="s">
        <v>372</v>
      </c>
      <c r="L263" s="5" t="s">
        <v>372</v>
      </c>
      <c r="M263" s="5" t="s">
        <v>372</v>
      </c>
      <c r="N263" s="38">
        <f>SUM(J263:M263)</f>
        <v>3</v>
      </c>
      <c r="O263" s="39">
        <v>1</v>
      </c>
      <c r="P263" s="33">
        <f>N263/O263</f>
        <v>3</v>
      </c>
      <c r="Q263" s="37">
        <f>(P263-I263)*O263</f>
        <v>-13.399999999999999</v>
      </c>
    </row>
    <row r="264" spans="1:17" ht="19.5" customHeight="1" thickBot="1">
      <c r="A264" s="24">
        <v>10</v>
      </c>
      <c r="B264" s="24">
        <v>105</v>
      </c>
      <c r="C264" s="6" t="s">
        <v>164</v>
      </c>
      <c r="D264" s="5" t="s">
        <v>100</v>
      </c>
      <c r="E264" s="5">
        <v>53</v>
      </c>
      <c r="F264" s="5" t="s">
        <v>192</v>
      </c>
      <c r="G264" s="5">
        <v>7</v>
      </c>
      <c r="H264" s="40" t="s">
        <v>9</v>
      </c>
      <c r="I264" s="42">
        <v>13.7</v>
      </c>
      <c r="J264" s="41">
        <v>3</v>
      </c>
      <c r="K264" s="5" t="s">
        <v>372</v>
      </c>
      <c r="L264" s="5" t="s">
        <v>372</v>
      </c>
      <c r="M264" s="5" t="s">
        <v>372</v>
      </c>
      <c r="N264" s="38">
        <f>SUM(J264:M264)</f>
        <v>3</v>
      </c>
      <c r="O264" s="39">
        <v>1</v>
      </c>
      <c r="P264" s="33">
        <f>N264/O264</f>
        <v>3</v>
      </c>
      <c r="Q264" s="37">
        <f>(P264-I264)*O264</f>
        <v>-10.7</v>
      </c>
    </row>
    <row r="265" spans="1:17" ht="19.5" customHeight="1" thickBot="1">
      <c r="A265" s="24">
        <v>18</v>
      </c>
      <c r="B265" s="24">
        <v>191</v>
      </c>
      <c r="C265" s="6" t="s">
        <v>166</v>
      </c>
      <c r="D265" s="5" t="s">
        <v>346</v>
      </c>
      <c r="E265" s="5">
        <v>0</v>
      </c>
      <c r="F265" s="5" t="s">
        <v>52</v>
      </c>
      <c r="G265" s="5">
        <v>5</v>
      </c>
      <c r="H265" s="40" t="s">
        <v>10</v>
      </c>
      <c r="I265" s="42">
        <v>9.9</v>
      </c>
      <c r="J265" s="41">
        <v>3</v>
      </c>
      <c r="K265" s="5" t="s">
        <v>372</v>
      </c>
      <c r="L265" s="5" t="s">
        <v>372</v>
      </c>
      <c r="M265" s="5" t="s">
        <v>372</v>
      </c>
      <c r="N265" s="38">
        <f>SUM(J265:M265)</f>
        <v>3</v>
      </c>
      <c r="O265" s="39">
        <v>1</v>
      </c>
      <c r="P265" s="33">
        <f>N265/O265</f>
        <v>3</v>
      </c>
      <c r="Q265" s="37">
        <f>(P265-I265)*O265</f>
        <v>-6.9</v>
      </c>
    </row>
    <row r="266" spans="1:17" ht="19.5" customHeight="1" thickBot="1">
      <c r="A266" s="24">
        <v>19</v>
      </c>
      <c r="B266" s="24">
        <v>200</v>
      </c>
      <c r="C266" s="6" t="s">
        <v>160</v>
      </c>
      <c r="D266" s="5" t="s">
        <v>130</v>
      </c>
      <c r="E266" s="5">
        <v>3</v>
      </c>
      <c r="F266" s="5" t="s">
        <v>238</v>
      </c>
      <c r="G266" s="5">
        <v>6</v>
      </c>
      <c r="H266" s="40" t="s">
        <v>9</v>
      </c>
      <c r="I266" s="42">
        <v>7.4</v>
      </c>
      <c r="J266" s="41">
        <v>3</v>
      </c>
      <c r="K266" s="5" t="s">
        <v>372</v>
      </c>
      <c r="L266" s="5" t="s">
        <v>372</v>
      </c>
      <c r="M266" s="5" t="s">
        <v>372</v>
      </c>
      <c r="N266" s="38">
        <f>SUM(J266:M266)</f>
        <v>3</v>
      </c>
      <c r="O266" s="39">
        <v>1</v>
      </c>
      <c r="P266" s="33">
        <f>N266/O266</f>
        <v>3</v>
      </c>
      <c r="Q266" s="37">
        <f>(P266-I266)*O266</f>
        <v>-4.4</v>
      </c>
    </row>
    <row r="267" spans="1:17" ht="19.5" customHeight="1" thickBot="1">
      <c r="A267" s="24">
        <v>24</v>
      </c>
      <c r="B267" s="24">
        <v>257</v>
      </c>
      <c r="C267" s="6" t="s">
        <v>166</v>
      </c>
      <c r="D267" s="5" t="s">
        <v>186</v>
      </c>
      <c r="E267" s="5">
        <v>31</v>
      </c>
      <c r="F267" s="5" t="s">
        <v>48</v>
      </c>
      <c r="G267" s="5">
        <v>3</v>
      </c>
      <c r="H267" s="40" t="s">
        <v>10</v>
      </c>
      <c r="I267" s="42">
        <v>6</v>
      </c>
      <c r="J267" s="41">
        <v>2</v>
      </c>
      <c r="K267" s="5">
        <v>1</v>
      </c>
      <c r="L267" s="5" t="s">
        <v>372</v>
      </c>
      <c r="M267" s="5" t="s">
        <v>372</v>
      </c>
      <c r="N267" s="38">
        <f>SUM(J267:M267)</f>
        <v>3</v>
      </c>
      <c r="O267" s="39">
        <v>2</v>
      </c>
      <c r="P267" s="33">
        <f>N267/O267</f>
        <v>1.5</v>
      </c>
      <c r="Q267" s="37">
        <f>(P267-I267)*O267</f>
        <v>-9</v>
      </c>
    </row>
    <row r="268" spans="1:17" ht="19.5" customHeight="1" thickBot="1">
      <c r="A268" s="24">
        <v>26</v>
      </c>
      <c r="B268" s="24">
        <v>285</v>
      </c>
      <c r="C268" s="6" t="s">
        <v>160</v>
      </c>
      <c r="D268" s="5" t="s">
        <v>135</v>
      </c>
      <c r="E268" s="5">
        <v>55</v>
      </c>
      <c r="F268" s="5" t="s">
        <v>77</v>
      </c>
      <c r="G268" s="5">
        <v>9</v>
      </c>
      <c r="H268" s="40" t="s">
        <v>16</v>
      </c>
      <c r="I268" s="42">
        <v>8</v>
      </c>
      <c r="J268" s="41">
        <v>3</v>
      </c>
      <c r="K268" s="5" t="s">
        <v>372</v>
      </c>
      <c r="L268" s="5" t="s">
        <v>372</v>
      </c>
      <c r="M268" s="5" t="s">
        <v>372</v>
      </c>
      <c r="N268" s="38">
        <f>SUM(J268:M268)</f>
        <v>3</v>
      </c>
      <c r="O268" s="39">
        <v>1</v>
      </c>
      <c r="P268" s="33">
        <f>N268/O268</f>
        <v>3</v>
      </c>
      <c r="Q268" s="37">
        <f>(P268-I268)*O268</f>
        <v>-5</v>
      </c>
    </row>
    <row r="269" spans="1:17" ht="19.5" customHeight="1" thickBot="1">
      <c r="A269" s="24">
        <v>14</v>
      </c>
      <c r="B269" s="24">
        <v>152</v>
      </c>
      <c r="C269" s="6" t="s">
        <v>161</v>
      </c>
      <c r="D269" s="5" t="s">
        <v>89</v>
      </c>
      <c r="E269" s="5">
        <v>21</v>
      </c>
      <c r="F269" s="5" t="s">
        <v>55</v>
      </c>
      <c r="G269" s="5">
        <v>3</v>
      </c>
      <c r="H269" s="40" t="s">
        <v>16</v>
      </c>
      <c r="I269" s="42">
        <v>6.5</v>
      </c>
      <c r="J269" s="41">
        <v>2</v>
      </c>
      <c r="K269" s="5" t="s">
        <v>372</v>
      </c>
      <c r="L269" s="5" t="s">
        <v>372</v>
      </c>
      <c r="M269" s="5" t="s">
        <v>372</v>
      </c>
      <c r="N269" s="38">
        <f>SUM(J269:M269)</f>
        <v>2</v>
      </c>
      <c r="O269" s="39">
        <v>1</v>
      </c>
      <c r="P269" s="33">
        <f>N269/O269</f>
        <v>2</v>
      </c>
      <c r="Q269" s="37">
        <f>(P269-I269)*O269</f>
        <v>-4.5</v>
      </c>
    </row>
    <row r="270" spans="1:17" ht="19.5" customHeight="1" thickBot="1">
      <c r="A270" s="24">
        <v>19</v>
      </c>
      <c r="B270" s="24">
        <v>202</v>
      </c>
      <c r="C270" s="6" t="s">
        <v>162</v>
      </c>
      <c r="D270" s="5" t="s">
        <v>214</v>
      </c>
      <c r="E270" s="5">
        <v>5</v>
      </c>
      <c r="F270" s="5" t="s">
        <v>48</v>
      </c>
      <c r="G270" s="5">
        <v>3</v>
      </c>
      <c r="H270" s="40" t="s">
        <v>10</v>
      </c>
      <c r="I270" s="42">
        <v>7.1</v>
      </c>
      <c r="J270" s="41">
        <v>0</v>
      </c>
      <c r="K270" s="5">
        <v>2</v>
      </c>
      <c r="L270" s="5" t="s">
        <v>372</v>
      </c>
      <c r="M270" s="5" t="s">
        <v>372</v>
      </c>
      <c r="N270" s="38">
        <f>SUM(J270:M270)</f>
        <v>2</v>
      </c>
      <c r="O270" s="39">
        <v>2</v>
      </c>
      <c r="P270" s="33">
        <f>N270/O270</f>
        <v>1</v>
      </c>
      <c r="Q270" s="37">
        <f>(P270-I270)*O270</f>
        <v>-12.2</v>
      </c>
    </row>
    <row r="271" spans="1:17" ht="19.5" customHeight="1" thickBot="1">
      <c r="A271" s="24">
        <v>20</v>
      </c>
      <c r="B271" s="24">
        <v>214</v>
      </c>
      <c r="C271" s="6" t="s">
        <v>165</v>
      </c>
      <c r="D271" s="5" t="s">
        <v>250</v>
      </c>
      <c r="E271" s="5">
        <v>31</v>
      </c>
      <c r="F271" s="5" t="s">
        <v>18</v>
      </c>
      <c r="G271" s="5">
        <v>2</v>
      </c>
      <c r="H271" s="40" t="s">
        <v>8</v>
      </c>
      <c r="I271" s="42">
        <v>5.6</v>
      </c>
      <c r="J271" s="41">
        <v>0</v>
      </c>
      <c r="K271" s="5">
        <v>2</v>
      </c>
      <c r="L271" s="5" t="s">
        <v>372</v>
      </c>
      <c r="M271" s="5" t="s">
        <v>372</v>
      </c>
      <c r="N271" s="38">
        <f>SUM(J271:M271)</f>
        <v>2</v>
      </c>
      <c r="O271" s="39">
        <v>2</v>
      </c>
      <c r="P271" s="33">
        <f>N271/O271</f>
        <v>1</v>
      </c>
      <c r="Q271" s="37">
        <f>(P271-I271)*O271</f>
        <v>-9.2</v>
      </c>
    </row>
    <row r="272" spans="1:17" ht="19.5" customHeight="1" thickBot="1">
      <c r="A272" s="24">
        <v>22</v>
      </c>
      <c r="B272" s="24">
        <v>233</v>
      </c>
      <c r="C272" s="6" t="s">
        <v>168</v>
      </c>
      <c r="D272" s="5" t="s">
        <v>330</v>
      </c>
      <c r="E272" s="5">
        <v>34</v>
      </c>
      <c r="F272" s="5" t="s">
        <v>227</v>
      </c>
      <c r="G272" s="5">
        <v>6</v>
      </c>
      <c r="H272" s="40" t="s">
        <v>16</v>
      </c>
      <c r="I272" s="42">
        <v>9.5</v>
      </c>
      <c r="J272" s="41">
        <v>2</v>
      </c>
      <c r="K272" s="5" t="s">
        <v>372</v>
      </c>
      <c r="L272" s="5" t="s">
        <v>372</v>
      </c>
      <c r="M272" s="5" t="s">
        <v>372</v>
      </c>
      <c r="N272" s="38">
        <f>SUM(J272:M272)</f>
        <v>2</v>
      </c>
      <c r="O272" s="39">
        <v>1</v>
      </c>
      <c r="P272" s="33">
        <f>N272/O272</f>
        <v>2</v>
      </c>
      <c r="Q272" s="37">
        <f>(P272-I272)*O272</f>
        <v>-7.5</v>
      </c>
    </row>
    <row r="273" spans="1:17" ht="19.5" customHeight="1" thickBot="1">
      <c r="A273" s="24">
        <v>24</v>
      </c>
      <c r="B273" s="24">
        <v>259</v>
      </c>
      <c r="C273" s="6" t="s">
        <v>164</v>
      </c>
      <c r="D273" s="5" t="s">
        <v>310</v>
      </c>
      <c r="E273" s="5">
        <v>2</v>
      </c>
      <c r="F273" s="5" t="s">
        <v>194</v>
      </c>
      <c r="G273" s="5">
        <v>5</v>
      </c>
      <c r="H273" s="40" t="s">
        <v>16</v>
      </c>
      <c r="I273" s="42">
        <v>7.9</v>
      </c>
      <c r="J273" s="41">
        <v>2</v>
      </c>
      <c r="K273" s="5">
        <v>0</v>
      </c>
      <c r="L273" s="5" t="s">
        <v>372</v>
      </c>
      <c r="M273" s="5" t="s">
        <v>372</v>
      </c>
      <c r="N273" s="38">
        <f>SUM(J273:M273)</f>
        <v>2</v>
      </c>
      <c r="O273" s="39">
        <v>2</v>
      </c>
      <c r="P273" s="33">
        <f>N273/O273</f>
        <v>1</v>
      </c>
      <c r="Q273" s="37">
        <f>(P273-I273)*O273</f>
        <v>-13.8</v>
      </c>
    </row>
    <row r="274" spans="1:17" ht="19.5" customHeight="1" thickBot="1">
      <c r="A274" s="24">
        <v>24</v>
      </c>
      <c r="B274" s="24">
        <v>262</v>
      </c>
      <c r="C274" s="6" t="s">
        <v>161</v>
      </c>
      <c r="D274" s="5" t="s">
        <v>221</v>
      </c>
      <c r="E274" s="5">
        <v>3</v>
      </c>
      <c r="F274" s="5" t="s">
        <v>222</v>
      </c>
      <c r="G274" s="5">
        <v>16</v>
      </c>
      <c r="H274" s="40" t="s">
        <v>8</v>
      </c>
      <c r="I274" s="42">
        <v>13.7</v>
      </c>
      <c r="J274" s="41">
        <v>2</v>
      </c>
      <c r="K274" s="5" t="s">
        <v>372</v>
      </c>
      <c r="L274" s="5" t="s">
        <v>372</v>
      </c>
      <c r="M274" s="5" t="s">
        <v>372</v>
      </c>
      <c r="N274" s="38">
        <f>SUM(J274:M274)</f>
        <v>2</v>
      </c>
      <c r="O274" s="39">
        <v>1</v>
      </c>
      <c r="P274" s="33">
        <f>N274/O274</f>
        <v>2</v>
      </c>
      <c r="Q274" s="37">
        <f>(P274-I274)*O274</f>
        <v>-11.7</v>
      </c>
    </row>
    <row r="275" spans="1:17" ht="19.5" customHeight="1" thickBot="1">
      <c r="A275" s="24">
        <v>25</v>
      </c>
      <c r="B275" s="24">
        <v>266</v>
      </c>
      <c r="C275" s="6" t="s">
        <v>160</v>
      </c>
      <c r="D275" s="5" t="s">
        <v>256</v>
      </c>
      <c r="E275" s="5">
        <v>4</v>
      </c>
      <c r="F275" s="5" t="s">
        <v>197</v>
      </c>
      <c r="G275" s="5">
        <v>11</v>
      </c>
      <c r="H275" s="40" t="s">
        <v>8</v>
      </c>
      <c r="I275" s="42">
        <v>8</v>
      </c>
      <c r="J275" s="41">
        <v>2</v>
      </c>
      <c r="K275" s="5" t="s">
        <v>372</v>
      </c>
      <c r="L275" s="5" t="s">
        <v>372</v>
      </c>
      <c r="M275" s="5" t="s">
        <v>372</v>
      </c>
      <c r="N275" s="38">
        <f>SUM(J275:M275)</f>
        <v>2</v>
      </c>
      <c r="O275" s="39">
        <v>1</v>
      </c>
      <c r="P275" s="33">
        <f>N275/O275</f>
        <v>2</v>
      </c>
      <c r="Q275" s="37">
        <f>(P275-I275)*O275</f>
        <v>-6</v>
      </c>
    </row>
    <row r="276" spans="1:17" ht="19.5" customHeight="1" thickBot="1">
      <c r="A276" s="24">
        <v>25</v>
      </c>
      <c r="B276" s="24">
        <v>267</v>
      </c>
      <c r="C276" s="6" t="s">
        <v>161</v>
      </c>
      <c r="D276" s="5" t="s">
        <v>212</v>
      </c>
      <c r="E276" s="5">
        <v>0</v>
      </c>
      <c r="F276" s="5" t="s">
        <v>43</v>
      </c>
      <c r="G276" s="5">
        <v>6</v>
      </c>
      <c r="H276" s="40" t="s">
        <v>8</v>
      </c>
      <c r="I276" s="42">
        <v>5.2</v>
      </c>
      <c r="J276" s="41">
        <v>0</v>
      </c>
      <c r="K276" s="5">
        <v>2</v>
      </c>
      <c r="L276" s="5" t="s">
        <v>372</v>
      </c>
      <c r="M276" s="5" t="s">
        <v>372</v>
      </c>
      <c r="N276" s="38">
        <f>SUM(J276:M276)</f>
        <v>2</v>
      </c>
      <c r="O276" s="39">
        <v>2</v>
      </c>
      <c r="P276" s="33">
        <f>N276/O276</f>
        <v>1</v>
      </c>
      <c r="Q276" s="37">
        <f>(P276-I276)*O276</f>
        <v>-8.4</v>
      </c>
    </row>
    <row r="277" spans="1:17" ht="19.5" customHeight="1" thickBot="1">
      <c r="A277" s="24">
        <v>3</v>
      </c>
      <c r="B277" s="24">
        <v>31</v>
      </c>
      <c r="C277" s="6" t="s">
        <v>167</v>
      </c>
      <c r="D277" s="5" t="s">
        <v>21</v>
      </c>
      <c r="E277" s="5">
        <v>21</v>
      </c>
      <c r="F277" s="5" t="s">
        <v>22</v>
      </c>
      <c r="G277" s="5">
        <v>1</v>
      </c>
      <c r="H277" s="40" t="s">
        <v>10</v>
      </c>
      <c r="I277" s="42">
        <v>11.5</v>
      </c>
      <c r="J277" s="41">
        <v>0</v>
      </c>
      <c r="K277" s="5">
        <v>0</v>
      </c>
      <c r="L277" s="5">
        <v>0</v>
      </c>
      <c r="M277" s="5"/>
      <c r="N277" s="38">
        <f>SUM(J277:M277)</f>
        <v>0</v>
      </c>
      <c r="O277" s="39">
        <v>3</v>
      </c>
      <c r="P277" s="33">
        <f>N277/O277</f>
        <v>0</v>
      </c>
      <c r="Q277" s="37">
        <f>(P277-I277)*O277</f>
        <v>-34.5</v>
      </c>
    </row>
    <row r="278" spans="1:17" ht="19.5" customHeight="1" thickBot="1">
      <c r="A278" s="24">
        <v>9</v>
      </c>
      <c r="B278" s="24">
        <v>99</v>
      </c>
      <c r="C278" s="6" t="s">
        <v>169</v>
      </c>
      <c r="D278" s="5" t="s">
        <v>29</v>
      </c>
      <c r="E278" s="5">
        <v>21</v>
      </c>
      <c r="F278" s="5" t="s">
        <v>30</v>
      </c>
      <c r="G278" s="5">
        <v>4</v>
      </c>
      <c r="H278" s="40" t="s">
        <v>16</v>
      </c>
      <c r="I278" s="42">
        <v>7.6</v>
      </c>
      <c r="J278" s="41">
        <v>0</v>
      </c>
      <c r="K278" s="5">
        <v>0</v>
      </c>
      <c r="L278" s="5">
        <v>0</v>
      </c>
      <c r="M278" s="5" t="s">
        <v>372</v>
      </c>
      <c r="N278" s="38">
        <f>SUM(J278:M278)</f>
        <v>0</v>
      </c>
      <c r="O278" s="39">
        <v>3</v>
      </c>
      <c r="P278" s="33">
        <f>N278/O278</f>
        <v>0</v>
      </c>
      <c r="Q278" s="37">
        <f>(P278-I278)*O278</f>
        <v>-22.799999999999997</v>
      </c>
    </row>
    <row r="279" spans="1:17" ht="19.5" customHeight="1" thickBot="1">
      <c r="A279" s="24">
        <v>10</v>
      </c>
      <c r="B279" s="24">
        <v>109</v>
      </c>
      <c r="C279" s="6" t="s">
        <v>160</v>
      </c>
      <c r="D279" s="5" t="s">
        <v>247</v>
      </c>
      <c r="E279" s="5">
        <v>34</v>
      </c>
      <c r="F279" s="5" t="s">
        <v>55</v>
      </c>
      <c r="G279" s="5">
        <v>3</v>
      </c>
      <c r="H279" s="40" t="s">
        <v>16</v>
      </c>
      <c r="I279" s="42">
        <v>8.4</v>
      </c>
      <c r="J279" s="41">
        <v>0</v>
      </c>
      <c r="K279" s="5" t="s">
        <v>372</v>
      </c>
      <c r="L279" s="5" t="s">
        <v>372</v>
      </c>
      <c r="M279" s="5" t="s">
        <v>372</v>
      </c>
      <c r="N279" s="38">
        <f>SUM(J279:M279)</f>
        <v>0</v>
      </c>
      <c r="O279" s="39">
        <v>1</v>
      </c>
      <c r="P279" s="33">
        <f>N279/O279</f>
        <v>0</v>
      </c>
      <c r="Q279" s="37">
        <f>(P279-I279)*O279</f>
        <v>-8.4</v>
      </c>
    </row>
    <row r="280" spans="1:17" ht="19.5" customHeight="1" thickBot="1">
      <c r="A280" s="24">
        <v>11</v>
      </c>
      <c r="B280" s="24">
        <v>115</v>
      </c>
      <c r="C280" s="6" t="s">
        <v>163</v>
      </c>
      <c r="D280" s="5" t="s">
        <v>249</v>
      </c>
      <c r="E280" s="5">
        <v>21</v>
      </c>
      <c r="F280" s="5" t="s">
        <v>69</v>
      </c>
      <c r="G280" s="5">
        <v>2</v>
      </c>
      <c r="H280" s="40" t="s">
        <v>9</v>
      </c>
      <c r="I280" s="42">
        <v>11.2</v>
      </c>
      <c r="J280" s="41">
        <v>0</v>
      </c>
      <c r="K280" s="5">
        <v>0</v>
      </c>
      <c r="L280" s="5" t="s">
        <v>372</v>
      </c>
      <c r="M280" s="5" t="s">
        <v>372</v>
      </c>
      <c r="N280" s="38">
        <f>SUM(J280:M280)</f>
        <v>0</v>
      </c>
      <c r="O280" s="39">
        <v>2</v>
      </c>
      <c r="P280" s="33">
        <f>N280/O280</f>
        <v>0</v>
      </c>
      <c r="Q280" s="37">
        <f>(P280-I280)*O280</f>
        <v>-22.4</v>
      </c>
    </row>
    <row r="281" spans="1:17" ht="19.5" customHeight="1" thickBot="1">
      <c r="A281" s="24">
        <v>14</v>
      </c>
      <c r="B281" s="24">
        <v>150</v>
      </c>
      <c r="C281" s="6" t="s">
        <v>163</v>
      </c>
      <c r="D281" s="5" t="s">
        <v>232</v>
      </c>
      <c r="E281" s="5">
        <v>5</v>
      </c>
      <c r="F281" s="5" t="s">
        <v>189</v>
      </c>
      <c r="G281" s="5">
        <v>10</v>
      </c>
      <c r="H281" s="40" t="s">
        <v>10</v>
      </c>
      <c r="I281" s="42">
        <v>13.6</v>
      </c>
      <c r="J281" s="41">
        <v>0</v>
      </c>
      <c r="K281" s="5" t="s">
        <v>372</v>
      </c>
      <c r="L281" s="5" t="s">
        <v>372</v>
      </c>
      <c r="M281" s="5" t="s">
        <v>372</v>
      </c>
      <c r="N281" s="38">
        <f>SUM(J281:M281)</f>
        <v>0</v>
      </c>
      <c r="O281" s="39">
        <v>1</v>
      </c>
      <c r="P281" s="33">
        <f>N281/O281</f>
        <v>0</v>
      </c>
      <c r="Q281" s="37">
        <f>(P281-I281)*O281</f>
        <v>-13.6</v>
      </c>
    </row>
    <row r="282" spans="1:17" ht="19.5" customHeight="1" thickBot="1">
      <c r="A282" s="24">
        <v>15</v>
      </c>
      <c r="B282" s="24">
        <v>161</v>
      </c>
      <c r="C282" s="6" t="s">
        <v>165</v>
      </c>
      <c r="D282" s="5" t="s">
        <v>94</v>
      </c>
      <c r="E282" s="5">
        <v>32</v>
      </c>
      <c r="F282" s="5" t="s">
        <v>40</v>
      </c>
      <c r="G282" s="5">
        <v>5</v>
      </c>
      <c r="H282" s="40" t="s">
        <v>9</v>
      </c>
      <c r="I282" s="42">
        <v>10.5</v>
      </c>
      <c r="J282" s="41">
        <v>0</v>
      </c>
      <c r="K282" s="5" t="s">
        <v>372</v>
      </c>
      <c r="L282" s="5" t="s">
        <v>372</v>
      </c>
      <c r="M282" s="5" t="s">
        <v>372</v>
      </c>
      <c r="N282" s="38">
        <f>SUM(J282:M282)</f>
        <v>0</v>
      </c>
      <c r="O282" s="39">
        <v>1</v>
      </c>
      <c r="P282" s="33">
        <f>N282/O282</f>
        <v>0</v>
      </c>
      <c r="Q282" s="37">
        <f>(P282-I282)*O282</f>
        <v>-10.5</v>
      </c>
    </row>
    <row r="283" spans="1:17" ht="19.5" customHeight="1" thickBot="1">
      <c r="A283" s="24">
        <v>17</v>
      </c>
      <c r="B283" s="24">
        <v>186</v>
      </c>
      <c r="C283" s="6" t="s">
        <v>168</v>
      </c>
      <c r="D283" s="5" t="s">
        <v>339</v>
      </c>
      <c r="E283" s="5">
        <v>11</v>
      </c>
      <c r="F283" s="5" t="s">
        <v>184</v>
      </c>
      <c r="G283" s="5">
        <v>9</v>
      </c>
      <c r="H283" s="40" t="s">
        <v>8</v>
      </c>
      <c r="I283" s="42">
        <v>13.4</v>
      </c>
      <c r="J283" s="41">
        <v>0</v>
      </c>
      <c r="K283" s="5" t="s">
        <v>372</v>
      </c>
      <c r="L283" s="5" t="s">
        <v>372</v>
      </c>
      <c r="M283" s="5" t="s">
        <v>372</v>
      </c>
      <c r="N283" s="38">
        <f>SUM(J283:M283)</f>
        <v>0</v>
      </c>
      <c r="O283" s="39">
        <v>1</v>
      </c>
      <c r="P283" s="33">
        <f>N283/O283</f>
        <v>0</v>
      </c>
      <c r="Q283" s="37">
        <f>(P283-I283)*O283</f>
        <v>-13.4</v>
      </c>
    </row>
    <row r="284" spans="1:17" ht="19.5" customHeight="1" thickBot="1">
      <c r="A284" s="24">
        <v>17</v>
      </c>
      <c r="B284" s="24">
        <v>187</v>
      </c>
      <c r="C284" s="6" t="s">
        <v>169</v>
      </c>
      <c r="D284" s="5" t="s">
        <v>63</v>
      </c>
      <c r="E284" s="5">
        <v>25</v>
      </c>
      <c r="F284" s="5" t="s">
        <v>209</v>
      </c>
      <c r="G284" s="5">
        <v>8</v>
      </c>
      <c r="H284" s="40" t="s">
        <v>9</v>
      </c>
      <c r="I284" s="42">
        <v>14.7</v>
      </c>
      <c r="J284" s="41">
        <v>0</v>
      </c>
      <c r="K284" s="5" t="s">
        <v>372</v>
      </c>
      <c r="L284" s="5" t="s">
        <v>372</v>
      </c>
      <c r="M284" s="5" t="s">
        <v>372</v>
      </c>
      <c r="N284" s="38">
        <f>SUM(J284:M284)</f>
        <v>0</v>
      </c>
      <c r="O284" s="39">
        <v>1</v>
      </c>
      <c r="P284" s="33">
        <f>N284/O284</f>
        <v>0</v>
      </c>
      <c r="Q284" s="37">
        <f>(P284-I284)*O284</f>
        <v>-14.7</v>
      </c>
    </row>
    <row r="285" spans="1:17" ht="19.5" customHeight="1" thickBot="1">
      <c r="A285" s="24">
        <v>21</v>
      </c>
      <c r="B285" s="24">
        <v>228</v>
      </c>
      <c r="C285" s="6" t="s">
        <v>166</v>
      </c>
      <c r="D285" s="5" t="s">
        <v>151</v>
      </c>
      <c r="E285" s="5">
        <v>23</v>
      </c>
      <c r="F285" s="5" t="s">
        <v>238</v>
      </c>
      <c r="G285" s="5">
        <v>6</v>
      </c>
      <c r="H285" s="40" t="s">
        <v>9</v>
      </c>
      <c r="I285" s="42">
        <v>8.2</v>
      </c>
      <c r="J285" s="41">
        <v>0</v>
      </c>
      <c r="K285" s="5" t="s">
        <v>372</v>
      </c>
      <c r="L285" s="5" t="s">
        <v>372</v>
      </c>
      <c r="M285" s="5" t="s">
        <v>372</v>
      </c>
      <c r="N285" s="38">
        <f>SUM(J285:M285)</f>
        <v>0</v>
      </c>
      <c r="O285" s="39">
        <v>1</v>
      </c>
      <c r="P285" s="33">
        <f>N285/O285</f>
        <v>0</v>
      </c>
      <c r="Q285" s="37">
        <f>(P285-I285)*O285</f>
        <v>-8.2</v>
      </c>
    </row>
    <row r="286" spans="1:17" ht="19.5" customHeight="1" thickBot="1">
      <c r="A286" s="24">
        <v>24</v>
      </c>
      <c r="B286" s="24">
        <v>256</v>
      </c>
      <c r="C286" s="6" t="s">
        <v>167</v>
      </c>
      <c r="D286" s="5" t="s">
        <v>92</v>
      </c>
      <c r="E286" s="5">
        <v>5</v>
      </c>
      <c r="F286" s="5" t="s">
        <v>13</v>
      </c>
      <c r="G286" s="5">
        <v>9</v>
      </c>
      <c r="H286" s="40" t="s">
        <v>9</v>
      </c>
      <c r="I286" s="42">
        <v>8.8</v>
      </c>
      <c r="J286" s="41">
        <v>0</v>
      </c>
      <c r="K286" s="5">
        <v>0</v>
      </c>
      <c r="L286" s="5" t="s">
        <v>372</v>
      </c>
      <c r="M286" s="5" t="s">
        <v>372</v>
      </c>
      <c r="N286" s="38">
        <f>SUM(J286:M286)</f>
        <v>0</v>
      </c>
      <c r="O286" s="39">
        <v>2</v>
      </c>
      <c r="P286" s="33">
        <f>N286/O286</f>
        <v>0</v>
      </c>
      <c r="Q286" s="37">
        <f>(P286-I286)*O286</f>
        <v>-17.6</v>
      </c>
    </row>
    <row r="287" spans="1:17" ht="19.5" customHeight="1" thickBot="1">
      <c r="A287" s="24">
        <v>24</v>
      </c>
      <c r="B287" s="24">
        <v>258</v>
      </c>
      <c r="C287" s="6" t="s">
        <v>165</v>
      </c>
      <c r="D287" s="5" t="s">
        <v>338</v>
      </c>
      <c r="E287" s="5">
        <v>15</v>
      </c>
      <c r="F287" s="5" t="s">
        <v>60</v>
      </c>
      <c r="G287" s="5">
        <v>5</v>
      </c>
      <c r="H287" s="40" t="s">
        <v>8</v>
      </c>
      <c r="I287" s="42">
        <v>5.9</v>
      </c>
      <c r="J287" s="41">
        <v>0</v>
      </c>
      <c r="K287" s="5" t="s">
        <v>372</v>
      </c>
      <c r="L287" s="5" t="s">
        <v>372</v>
      </c>
      <c r="M287" s="5" t="s">
        <v>372</v>
      </c>
      <c r="N287" s="38">
        <f>SUM(J287:M287)</f>
        <v>0</v>
      </c>
      <c r="O287" s="39">
        <v>1</v>
      </c>
      <c r="P287" s="33">
        <f>N287/O287</f>
        <v>0</v>
      </c>
      <c r="Q287" s="37">
        <f>(P287-I287)*O287</f>
        <v>-5.9</v>
      </c>
    </row>
    <row r="288" spans="1:17" ht="19.5" customHeight="1" thickBot="1">
      <c r="A288" s="24">
        <v>25</v>
      </c>
      <c r="B288" s="24">
        <v>275</v>
      </c>
      <c r="C288" s="6" t="s">
        <v>169</v>
      </c>
      <c r="D288" s="5" t="s">
        <v>53</v>
      </c>
      <c r="E288" s="5">
        <v>32</v>
      </c>
      <c r="F288" s="5" t="s">
        <v>50</v>
      </c>
      <c r="G288" s="5">
        <v>3</v>
      </c>
      <c r="H288" s="40" t="s">
        <v>9</v>
      </c>
      <c r="I288" s="42">
        <v>4.3</v>
      </c>
      <c r="J288" s="41">
        <v>0</v>
      </c>
      <c r="K288" s="5">
        <v>0</v>
      </c>
      <c r="L288" s="5" t="s">
        <v>372</v>
      </c>
      <c r="M288" s="5" t="s">
        <v>372</v>
      </c>
      <c r="N288" s="38">
        <f>SUM(J288:M288)</f>
        <v>0</v>
      </c>
      <c r="O288" s="39">
        <v>2</v>
      </c>
      <c r="P288" s="33">
        <f>N288/O288</f>
        <v>0</v>
      </c>
      <c r="Q288" s="37">
        <f>(P288-I288)*O288</f>
        <v>-8.6</v>
      </c>
    </row>
    <row r="289" ht="13.5" customHeight="1">
      <c r="N289" s="46">
        <f>SUM(N3:N288)</f>
        <v>5976</v>
      </c>
    </row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</sheetData>
  <mergeCells count="1">
    <mergeCell ref="A1:B1"/>
  </mergeCells>
  <printOptions/>
  <pageMargins left="0.3" right="0.2" top="0.49" bottom="0.4" header="0.21" footer="0.17"/>
  <pageSetup horizontalDpi="1200" verticalDpi="1200" orientation="landscape" r:id="rId1"/>
  <headerFooter alignWithMargins="0">
    <oddHeader>&amp;C&amp;"Arial,Bold"&amp;12&amp;UBY DRAFT ROUND&amp;RLeading Scorer By Round ($15 payoff)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:J20"/>
    </sheetView>
  </sheetViews>
  <sheetFormatPr defaultColWidth="9.140625" defaultRowHeight="12.75"/>
  <cols>
    <col min="2" max="2" width="15.7109375" style="0" customWidth="1"/>
    <col min="4" max="5" width="12.7109375" style="0" customWidth="1"/>
    <col min="6" max="6" width="13.57421875" style="0" customWidth="1"/>
    <col min="7" max="7" width="1.421875" style="0" customWidth="1"/>
    <col min="10" max="10" width="16.00390625" style="0" customWidth="1"/>
  </cols>
  <sheetData>
    <row r="2" spans="1:9" ht="18">
      <c r="A2" s="49" t="s">
        <v>410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8"/>
      <c r="B3" s="9"/>
      <c r="C3" s="9"/>
      <c r="D3" s="9"/>
      <c r="E3" s="9"/>
      <c r="F3" s="9"/>
      <c r="G3" s="9"/>
      <c r="H3" s="9"/>
      <c r="I3" s="9"/>
    </row>
    <row r="4" spans="1:10" ht="18">
      <c r="A4" s="8"/>
      <c r="B4" s="9"/>
      <c r="C4" s="9"/>
      <c r="D4" s="9"/>
      <c r="E4" s="9"/>
      <c r="F4" s="9"/>
      <c r="G4" s="9"/>
      <c r="H4" s="51" t="s">
        <v>396</v>
      </c>
      <c r="I4" s="51"/>
      <c r="J4" s="11" t="s">
        <v>401</v>
      </c>
    </row>
    <row r="5" spans="2:10" ht="18">
      <c r="B5" s="8"/>
      <c r="C5" s="8"/>
      <c r="D5" s="52" t="s">
        <v>392</v>
      </c>
      <c r="E5" s="52"/>
      <c r="F5" s="10" t="s">
        <v>414</v>
      </c>
      <c r="H5" s="51" t="s">
        <v>397</v>
      </c>
      <c r="I5" s="51"/>
      <c r="J5" s="11" t="s">
        <v>375</v>
      </c>
    </row>
    <row r="6" spans="1:11" ht="15.75">
      <c r="A6" s="11" t="s">
        <v>376</v>
      </c>
      <c r="D6" s="3" t="s">
        <v>393</v>
      </c>
      <c r="E6" s="3" t="s">
        <v>394</v>
      </c>
      <c r="F6" s="43" t="s">
        <v>399</v>
      </c>
      <c r="H6" s="51" t="s">
        <v>398</v>
      </c>
      <c r="I6" s="51"/>
      <c r="J6" s="11" t="s">
        <v>400</v>
      </c>
      <c r="K6" s="11"/>
    </row>
    <row r="7" spans="1:10" ht="15.75">
      <c r="A7" s="11" t="s">
        <v>380</v>
      </c>
      <c r="C7" s="11" t="s">
        <v>381</v>
      </c>
      <c r="D7" s="3" t="s">
        <v>395</v>
      </c>
      <c r="E7" s="3" t="s">
        <v>395</v>
      </c>
      <c r="F7" s="11" t="s">
        <v>375</v>
      </c>
      <c r="H7" s="11" t="s">
        <v>375</v>
      </c>
      <c r="I7" s="11" t="s">
        <v>380</v>
      </c>
      <c r="J7" s="11" t="s">
        <v>402</v>
      </c>
    </row>
    <row r="8" spans="1:10" ht="24.75" customHeight="1">
      <c r="A8" s="13">
        <v>3</v>
      </c>
      <c r="B8" s="17" t="s">
        <v>167</v>
      </c>
      <c r="C8" s="14">
        <v>579</v>
      </c>
      <c r="D8" s="55">
        <v>11</v>
      </c>
      <c r="E8" s="56">
        <f aca="true" t="shared" si="0" ref="E8:E18">26-D8</f>
        <v>15</v>
      </c>
      <c r="F8" s="14">
        <v>-68.1</v>
      </c>
      <c r="G8" s="15"/>
      <c r="H8" s="14">
        <f aca="true" t="shared" si="1" ref="H8:H18">C8-F8</f>
        <v>647.1</v>
      </c>
      <c r="I8" s="57">
        <v>1</v>
      </c>
      <c r="J8" s="44" t="s">
        <v>415</v>
      </c>
    </row>
    <row r="9" spans="1:10" ht="24.75" customHeight="1">
      <c r="A9" s="13">
        <v>1</v>
      </c>
      <c r="B9" s="17" t="s">
        <v>163</v>
      </c>
      <c r="C9" s="14">
        <v>700</v>
      </c>
      <c r="D9" s="55">
        <v>14</v>
      </c>
      <c r="E9" s="56">
        <f t="shared" si="0"/>
        <v>12</v>
      </c>
      <c r="F9" s="14">
        <v>59.2</v>
      </c>
      <c r="G9" s="15"/>
      <c r="H9" s="14">
        <f t="shared" si="1"/>
        <v>640.8</v>
      </c>
      <c r="I9" s="57">
        <v>2</v>
      </c>
      <c r="J9" s="44" t="s">
        <v>416</v>
      </c>
    </row>
    <row r="10" spans="1:10" ht="24.75" customHeight="1">
      <c r="A10" s="13">
        <v>4</v>
      </c>
      <c r="B10" s="17" t="s">
        <v>162</v>
      </c>
      <c r="C10" s="14">
        <v>567</v>
      </c>
      <c r="D10" s="55">
        <v>9</v>
      </c>
      <c r="E10" s="56">
        <f t="shared" si="0"/>
        <v>17</v>
      </c>
      <c r="F10" s="14">
        <v>-44.7</v>
      </c>
      <c r="G10" s="15"/>
      <c r="H10" s="14">
        <f t="shared" si="1"/>
        <v>611.7</v>
      </c>
      <c r="I10" s="57">
        <v>3</v>
      </c>
      <c r="J10" s="44" t="s">
        <v>403</v>
      </c>
    </row>
    <row r="11" spans="1:10" ht="24.75" customHeight="1">
      <c r="A11" s="13">
        <v>5</v>
      </c>
      <c r="B11" s="17" t="s">
        <v>169</v>
      </c>
      <c r="C11" s="14">
        <v>563</v>
      </c>
      <c r="D11" s="55">
        <v>11</v>
      </c>
      <c r="E11" s="56">
        <f t="shared" si="0"/>
        <v>15</v>
      </c>
      <c r="F11" s="14">
        <v>-40.7</v>
      </c>
      <c r="G11" s="15"/>
      <c r="H11" s="14">
        <f t="shared" si="1"/>
        <v>603.7</v>
      </c>
      <c r="I11" s="57">
        <v>4</v>
      </c>
      <c r="J11" s="44" t="s">
        <v>403</v>
      </c>
    </row>
    <row r="12" spans="1:10" ht="24.75" customHeight="1">
      <c r="A12" s="13">
        <v>2</v>
      </c>
      <c r="B12" s="17" t="s">
        <v>161</v>
      </c>
      <c r="C12" s="14">
        <v>602</v>
      </c>
      <c r="D12" s="55">
        <v>13</v>
      </c>
      <c r="E12" s="56">
        <f t="shared" si="0"/>
        <v>13</v>
      </c>
      <c r="F12" s="14">
        <v>-0.9</v>
      </c>
      <c r="G12" s="15"/>
      <c r="H12" s="14">
        <f t="shared" si="1"/>
        <v>602.9</v>
      </c>
      <c r="I12" s="57">
        <v>5</v>
      </c>
      <c r="J12" s="44" t="s">
        <v>405</v>
      </c>
    </row>
    <row r="13" spans="1:10" ht="24.75" customHeight="1">
      <c r="A13" s="13">
        <v>6</v>
      </c>
      <c r="B13" s="17" t="s">
        <v>168</v>
      </c>
      <c r="C13" s="14">
        <v>541</v>
      </c>
      <c r="D13" s="55">
        <v>10</v>
      </c>
      <c r="E13" s="56">
        <f t="shared" si="0"/>
        <v>16</v>
      </c>
      <c r="F13" s="14">
        <v>-56.4</v>
      </c>
      <c r="G13" s="15"/>
      <c r="H13" s="14">
        <f t="shared" si="1"/>
        <v>597.4</v>
      </c>
      <c r="I13" s="57">
        <v>6</v>
      </c>
      <c r="J13" s="47" t="s">
        <v>417</v>
      </c>
    </row>
    <row r="14" spans="1:10" ht="24.75" customHeight="1">
      <c r="A14" s="13">
        <v>8</v>
      </c>
      <c r="B14" s="17" t="s">
        <v>159</v>
      </c>
      <c r="C14" s="14">
        <v>501</v>
      </c>
      <c r="D14" s="55">
        <v>7</v>
      </c>
      <c r="E14" s="56">
        <f t="shared" si="0"/>
        <v>19</v>
      </c>
      <c r="F14" s="14">
        <v>-63</v>
      </c>
      <c r="G14" s="15"/>
      <c r="H14" s="14">
        <f t="shared" si="1"/>
        <v>564</v>
      </c>
      <c r="I14" s="57">
        <v>7</v>
      </c>
      <c r="J14" s="44" t="s">
        <v>403</v>
      </c>
    </row>
    <row r="15" spans="1:10" ht="24.75" customHeight="1">
      <c r="A15" s="13">
        <v>11</v>
      </c>
      <c r="B15" s="17" t="s">
        <v>165</v>
      </c>
      <c r="C15" s="14">
        <v>451</v>
      </c>
      <c r="D15" s="55">
        <v>6</v>
      </c>
      <c r="E15" s="56">
        <f t="shared" si="0"/>
        <v>20</v>
      </c>
      <c r="F15" s="14">
        <v>-107.4</v>
      </c>
      <c r="G15" s="15"/>
      <c r="H15" s="14">
        <f t="shared" si="1"/>
        <v>558.4</v>
      </c>
      <c r="I15" s="57">
        <v>8</v>
      </c>
      <c r="J15" s="44" t="s">
        <v>411</v>
      </c>
    </row>
    <row r="16" spans="1:10" ht="24.75" customHeight="1">
      <c r="A16" s="13">
        <v>10</v>
      </c>
      <c r="B16" s="17" t="s">
        <v>166</v>
      </c>
      <c r="C16" s="14">
        <v>458</v>
      </c>
      <c r="D16" s="55">
        <v>8</v>
      </c>
      <c r="E16" s="56">
        <f t="shared" si="0"/>
        <v>18</v>
      </c>
      <c r="F16" s="14">
        <v>-84.6</v>
      </c>
      <c r="G16" s="15"/>
      <c r="H16" s="14">
        <f t="shared" si="1"/>
        <v>542.6</v>
      </c>
      <c r="I16" s="57">
        <v>9</v>
      </c>
      <c r="J16" s="44" t="s">
        <v>412</v>
      </c>
    </row>
    <row r="17" spans="1:10" ht="24.75" customHeight="1">
      <c r="A17" s="13">
        <v>9</v>
      </c>
      <c r="B17" s="17" t="s">
        <v>160</v>
      </c>
      <c r="C17" s="14">
        <v>487</v>
      </c>
      <c r="D17" s="55">
        <v>10</v>
      </c>
      <c r="E17" s="56">
        <f t="shared" si="0"/>
        <v>16</v>
      </c>
      <c r="F17" s="14">
        <v>-48.5</v>
      </c>
      <c r="G17" s="15"/>
      <c r="H17" s="14">
        <f t="shared" si="1"/>
        <v>535.5</v>
      </c>
      <c r="I17" s="57">
        <v>10</v>
      </c>
      <c r="J17" s="44" t="s">
        <v>404</v>
      </c>
    </row>
    <row r="18" spans="1:10" ht="24.75" customHeight="1">
      <c r="A18" s="13">
        <v>7</v>
      </c>
      <c r="B18" s="17" t="s">
        <v>164</v>
      </c>
      <c r="C18" s="14">
        <v>527</v>
      </c>
      <c r="D18" s="55">
        <v>11</v>
      </c>
      <c r="E18" s="56">
        <f t="shared" si="0"/>
        <v>15</v>
      </c>
      <c r="F18" s="14">
        <v>-0.20000000000000373</v>
      </c>
      <c r="G18" s="15"/>
      <c r="H18" s="14">
        <f t="shared" si="1"/>
        <v>527.2</v>
      </c>
      <c r="I18" s="57">
        <v>11</v>
      </c>
      <c r="J18" s="44" t="s">
        <v>413</v>
      </c>
    </row>
    <row r="19" spans="2:8" ht="18">
      <c r="B19" s="18"/>
      <c r="C19" s="19"/>
      <c r="F19" s="19"/>
      <c r="H19" s="19"/>
    </row>
    <row r="20" spans="3:8" ht="18">
      <c r="C20" s="16">
        <f>SUM(C8:C18)</f>
        <v>5976</v>
      </c>
      <c r="D20" s="16">
        <f>SUM(D8:D18)</f>
        <v>110</v>
      </c>
      <c r="E20" s="16">
        <f>SUM(E8:E18)</f>
        <v>176</v>
      </c>
      <c r="F20" s="16">
        <f>SUM(F8:F18)</f>
        <v>-455.3</v>
      </c>
      <c r="G20" s="16"/>
      <c r="H20" s="16">
        <f>SUM(H8:H18)</f>
        <v>6431.3</v>
      </c>
    </row>
  </sheetData>
  <mergeCells count="5">
    <mergeCell ref="A2:I2"/>
    <mergeCell ref="H6:I6"/>
    <mergeCell ref="D5:E5"/>
    <mergeCell ref="H4:I4"/>
    <mergeCell ref="H5:I5"/>
  </mergeCells>
  <printOptions/>
  <pageMargins left="0.57" right="0.75" top="1" bottom="1" header="0.5" footer="0.5"/>
  <pageSetup horizontalDpi="600" verticalDpi="600" orientation="landscape" r:id="rId1"/>
  <headerFooter alignWithMargins="0">
    <oddHeader>&amp;L&amp;"Arial,Bold"&amp;12+/- Recalc&amp;C&amp;"Arial,Bold"&amp;12Through 3 Games&amp;R&amp;"Arial,Bold"&amp;12+/- Recalc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5.7109375" style="0" customWidth="1"/>
    <col min="5" max="5" width="7.57421875" style="0" customWidth="1"/>
    <col min="6" max="6" width="9.7109375" style="0" customWidth="1"/>
    <col min="7" max="7" width="12.28125" style="0" customWidth="1"/>
    <col min="8" max="8" width="1.421875" style="0" customWidth="1"/>
    <col min="10" max="10" width="7.8515625" style="0" customWidth="1"/>
  </cols>
  <sheetData>
    <row r="2" spans="1:10" ht="18">
      <c r="A2" s="53" t="s">
        <v>409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ht="18">
      <c r="A4" s="8"/>
      <c r="B4" s="9"/>
      <c r="C4" s="9"/>
      <c r="D4" s="9"/>
      <c r="E4" s="9"/>
      <c r="F4" s="9"/>
      <c r="G4" s="9"/>
      <c r="H4" s="9"/>
      <c r="I4" s="9"/>
      <c r="J4" s="9"/>
    </row>
    <row r="5" spans="2:7" ht="18">
      <c r="B5" s="8"/>
      <c r="C5" s="8"/>
      <c r="D5" s="8"/>
      <c r="E5" s="8"/>
      <c r="F5" s="8"/>
      <c r="G5" s="10" t="s">
        <v>408</v>
      </c>
    </row>
    <row r="6" spans="1:10" ht="20.25">
      <c r="A6" s="11" t="s">
        <v>376</v>
      </c>
      <c r="C6" s="45" t="s">
        <v>376</v>
      </c>
      <c r="D6" s="45" t="s">
        <v>383</v>
      </c>
      <c r="E6" s="52" t="s">
        <v>377</v>
      </c>
      <c r="F6" s="52"/>
      <c r="G6" s="11" t="s">
        <v>378</v>
      </c>
      <c r="I6" s="54" t="s">
        <v>379</v>
      </c>
      <c r="J6" s="54"/>
    </row>
    <row r="7" spans="1:10" ht="15.75">
      <c r="A7" s="11" t="s">
        <v>380</v>
      </c>
      <c r="C7" s="11" t="s">
        <v>381</v>
      </c>
      <c r="D7" s="11" t="s">
        <v>418</v>
      </c>
      <c r="E7" s="3" t="s">
        <v>382</v>
      </c>
      <c r="F7" s="3" t="s">
        <v>419</v>
      </c>
      <c r="G7" s="11" t="s">
        <v>383</v>
      </c>
      <c r="I7" s="11" t="s">
        <v>375</v>
      </c>
      <c r="J7" s="11" t="s">
        <v>380</v>
      </c>
    </row>
    <row r="8" spans="1:10" ht="24.75" customHeight="1">
      <c r="A8" s="13">
        <v>1</v>
      </c>
      <c r="B8" s="17" t="s">
        <v>163</v>
      </c>
      <c r="C8" s="14">
        <v>700</v>
      </c>
      <c r="D8" s="14"/>
      <c r="E8" s="55">
        <v>24</v>
      </c>
      <c r="F8" s="56">
        <f aca="true" t="shared" si="0" ref="F8:F18">26-E8</f>
        <v>2</v>
      </c>
      <c r="G8" s="14">
        <v>15.2</v>
      </c>
      <c r="H8" s="15"/>
      <c r="I8" s="14">
        <f aca="true" t="shared" si="1" ref="I8:I18">C8+G8</f>
        <v>715.2</v>
      </c>
      <c r="J8" s="13">
        <v>1</v>
      </c>
    </row>
    <row r="9" spans="1:10" ht="24.75" customHeight="1">
      <c r="A9" s="13">
        <v>2</v>
      </c>
      <c r="B9" s="17" t="s">
        <v>161</v>
      </c>
      <c r="C9" s="14">
        <v>602</v>
      </c>
      <c r="D9" s="14">
        <f>C9-$C$8</f>
        <v>-98</v>
      </c>
      <c r="E9" s="55">
        <v>19</v>
      </c>
      <c r="F9" s="56">
        <f t="shared" si="0"/>
        <v>7</v>
      </c>
      <c r="G9" s="14">
        <v>77.9</v>
      </c>
      <c r="H9" s="15"/>
      <c r="I9" s="14">
        <f t="shared" si="1"/>
        <v>679.9</v>
      </c>
      <c r="J9" s="13">
        <v>2</v>
      </c>
    </row>
    <row r="10" spans="1:10" ht="24.75" customHeight="1">
      <c r="A10" s="13">
        <v>3</v>
      </c>
      <c r="B10" s="17" t="s">
        <v>167</v>
      </c>
      <c r="C10" s="14">
        <v>579</v>
      </c>
      <c r="D10" s="14">
        <f aca="true" t="shared" si="2" ref="D10:D18">C10-$C$8</f>
        <v>-121</v>
      </c>
      <c r="E10" s="55">
        <v>20</v>
      </c>
      <c r="F10" s="56">
        <f t="shared" si="0"/>
        <v>6</v>
      </c>
      <c r="G10" s="14">
        <v>77.3</v>
      </c>
      <c r="H10" s="15"/>
      <c r="I10" s="14">
        <f t="shared" si="1"/>
        <v>656.3</v>
      </c>
      <c r="J10" s="13">
        <v>3</v>
      </c>
    </row>
    <row r="11" spans="1:10" ht="24.75" customHeight="1">
      <c r="A11" s="13">
        <v>4</v>
      </c>
      <c r="B11" s="17" t="s">
        <v>162</v>
      </c>
      <c r="C11" s="14">
        <v>567</v>
      </c>
      <c r="D11" s="14">
        <f t="shared" si="2"/>
        <v>-133</v>
      </c>
      <c r="E11" s="55">
        <v>24</v>
      </c>
      <c r="F11" s="56">
        <f t="shared" si="0"/>
        <v>2</v>
      </c>
      <c r="G11" s="14">
        <v>20.3</v>
      </c>
      <c r="H11" s="15">
        <v>8</v>
      </c>
      <c r="I11" s="14">
        <f t="shared" si="1"/>
        <v>587.3</v>
      </c>
      <c r="J11" s="13">
        <v>5</v>
      </c>
    </row>
    <row r="12" spans="1:10" ht="24.75" customHeight="1">
      <c r="A12" s="13">
        <v>5</v>
      </c>
      <c r="B12" s="17" t="s">
        <v>169</v>
      </c>
      <c r="C12" s="14">
        <v>563</v>
      </c>
      <c r="D12" s="14">
        <f t="shared" si="2"/>
        <v>-137</v>
      </c>
      <c r="E12" s="55">
        <v>20</v>
      </c>
      <c r="F12" s="56">
        <f t="shared" si="0"/>
        <v>6</v>
      </c>
      <c r="G12" s="14">
        <v>49.2</v>
      </c>
      <c r="H12" s="15"/>
      <c r="I12" s="14">
        <f t="shared" si="1"/>
        <v>612.2</v>
      </c>
      <c r="J12" s="13">
        <v>4</v>
      </c>
    </row>
    <row r="13" spans="1:10" ht="24.75" customHeight="1">
      <c r="A13" s="13">
        <v>6</v>
      </c>
      <c r="B13" s="17" t="s">
        <v>168</v>
      </c>
      <c r="C13" s="14">
        <v>541</v>
      </c>
      <c r="D13" s="14">
        <f t="shared" si="2"/>
        <v>-159</v>
      </c>
      <c r="E13" s="55">
        <v>22</v>
      </c>
      <c r="F13" s="56">
        <f t="shared" si="0"/>
        <v>4</v>
      </c>
      <c r="G13" s="14">
        <v>41.5</v>
      </c>
      <c r="H13" s="15"/>
      <c r="I13" s="14">
        <f t="shared" si="1"/>
        <v>582.5</v>
      </c>
      <c r="J13" s="13">
        <v>6</v>
      </c>
    </row>
    <row r="14" spans="1:10" ht="24.75" customHeight="1">
      <c r="A14" s="13">
        <v>7</v>
      </c>
      <c r="B14" s="17" t="s">
        <v>164</v>
      </c>
      <c r="C14" s="14">
        <v>527</v>
      </c>
      <c r="D14" s="14">
        <f t="shared" si="2"/>
        <v>-173</v>
      </c>
      <c r="E14" s="55">
        <v>25</v>
      </c>
      <c r="F14" s="56">
        <f t="shared" si="0"/>
        <v>1</v>
      </c>
      <c r="G14" s="14">
        <v>12</v>
      </c>
      <c r="H14" s="15"/>
      <c r="I14" s="14">
        <f t="shared" si="1"/>
        <v>539</v>
      </c>
      <c r="J14" s="13">
        <v>8</v>
      </c>
    </row>
    <row r="15" spans="1:10" ht="24.75" customHeight="1">
      <c r="A15" s="13">
        <v>8</v>
      </c>
      <c r="B15" s="17" t="s">
        <v>159</v>
      </c>
      <c r="C15" s="14">
        <v>501</v>
      </c>
      <c r="D15" s="14">
        <f t="shared" si="2"/>
        <v>-199</v>
      </c>
      <c r="E15" s="55">
        <v>23</v>
      </c>
      <c r="F15" s="56">
        <f t="shared" si="0"/>
        <v>3</v>
      </c>
      <c r="G15" s="14">
        <v>46.8</v>
      </c>
      <c r="H15" s="15"/>
      <c r="I15" s="14">
        <f t="shared" si="1"/>
        <v>547.8</v>
      </c>
      <c r="J15" s="13">
        <v>7</v>
      </c>
    </row>
    <row r="16" spans="1:10" ht="24.75" customHeight="1">
      <c r="A16" s="13">
        <v>9</v>
      </c>
      <c r="B16" s="17" t="s">
        <v>160</v>
      </c>
      <c r="C16" s="14">
        <v>487</v>
      </c>
      <c r="D16" s="14">
        <f t="shared" si="2"/>
        <v>-213</v>
      </c>
      <c r="E16" s="55">
        <v>22</v>
      </c>
      <c r="F16" s="56">
        <f t="shared" si="0"/>
        <v>4</v>
      </c>
      <c r="G16" s="14">
        <v>41.6</v>
      </c>
      <c r="H16" s="15"/>
      <c r="I16" s="14">
        <f t="shared" si="1"/>
        <v>528.6</v>
      </c>
      <c r="J16" s="13">
        <v>9</v>
      </c>
    </row>
    <row r="17" spans="1:10" ht="24.75" customHeight="1">
      <c r="A17" s="13">
        <v>10</v>
      </c>
      <c r="B17" s="17" t="s">
        <v>166</v>
      </c>
      <c r="C17" s="14">
        <v>458</v>
      </c>
      <c r="D17" s="14">
        <f t="shared" si="2"/>
        <v>-242</v>
      </c>
      <c r="E17" s="55">
        <v>21</v>
      </c>
      <c r="F17" s="56">
        <f t="shared" si="0"/>
        <v>5</v>
      </c>
      <c r="G17" s="14">
        <v>55.4</v>
      </c>
      <c r="H17" s="15"/>
      <c r="I17" s="14">
        <f t="shared" si="1"/>
        <v>513.4</v>
      </c>
      <c r="J17" s="13">
        <v>11</v>
      </c>
    </row>
    <row r="18" spans="1:10" ht="24.75" customHeight="1">
      <c r="A18" s="13">
        <v>11</v>
      </c>
      <c r="B18" s="17" t="s">
        <v>165</v>
      </c>
      <c r="C18" s="14">
        <v>451</v>
      </c>
      <c r="D18" s="14">
        <f t="shared" si="2"/>
        <v>-249</v>
      </c>
      <c r="E18" s="55">
        <v>18</v>
      </c>
      <c r="F18" s="56">
        <f t="shared" si="0"/>
        <v>8</v>
      </c>
      <c r="G18" s="14">
        <v>76.7</v>
      </c>
      <c r="H18" s="15"/>
      <c r="I18" s="14">
        <f t="shared" si="1"/>
        <v>527.7</v>
      </c>
      <c r="J18" s="13">
        <v>10</v>
      </c>
    </row>
    <row r="19" spans="2:9" ht="12" customHeight="1">
      <c r="B19" s="18"/>
      <c r="C19" s="19"/>
      <c r="D19" s="19"/>
      <c r="G19" s="19"/>
      <c r="I19" s="19"/>
    </row>
    <row r="20" spans="3:9" ht="18">
      <c r="C20" s="16">
        <f>SUM(C8:C18)</f>
        <v>5976</v>
      </c>
      <c r="D20" s="16"/>
      <c r="E20" s="16">
        <f>SUM(E8:E18)</f>
        <v>238</v>
      </c>
      <c r="F20" s="16">
        <f>SUM(F8:F18)</f>
        <v>48</v>
      </c>
      <c r="G20" s="16">
        <f>SUM(G8:G18)</f>
        <v>513.9000000000001</v>
      </c>
      <c r="H20" s="16"/>
      <c r="I20" s="16">
        <f>SUM(I8:I18)</f>
        <v>6489.9</v>
      </c>
    </row>
  </sheetData>
  <mergeCells count="3">
    <mergeCell ref="A2:J2"/>
    <mergeCell ref="E6:F6"/>
    <mergeCell ref="I6:J6"/>
  </mergeCells>
  <printOptions/>
  <pageMargins left="0.76" right="0.3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2014-04-02T02:20:49Z</cp:lastPrinted>
  <dcterms:created xsi:type="dcterms:W3CDTF">2007-03-14T05:41:49Z</dcterms:created>
  <dcterms:modified xsi:type="dcterms:W3CDTF">2014-04-02T02:39:31Z</dcterms:modified>
  <cp:category/>
  <cp:version/>
  <cp:contentType/>
  <cp:contentStatus/>
</cp:coreProperties>
</file>