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2000" windowHeight="6576" activeTab="0"/>
  </bookViews>
  <sheets>
    <sheet name="Master Scoring " sheetId="1" r:id="rId1"/>
    <sheet name="Expected Score" sheetId="2" r:id="rId2"/>
    <sheet name="Players Out" sheetId="3" r:id="rId3"/>
    <sheet name="Round Leaders" sheetId="4" r:id="rId4"/>
    <sheet name="Plus Minus" sheetId="5" r:id="rId5"/>
  </sheets>
  <definedNames>
    <definedName name="_Fill" hidden="1">'Master Scoring '!#REF!</definedName>
    <definedName name="_Key1" hidden="1">'Master Scoring '!#REF!</definedName>
    <definedName name="_Key2" hidden="1">'Master Scoring '!#REF!</definedName>
    <definedName name="_Order1" hidden="1">255</definedName>
    <definedName name="_Order2" hidden="1">255</definedName>
    <definedName name="_Sort" hidden="1">'Master Scoring '!#REF!</definedName>
    <definedName name="_xlnm.Print_Area" localSheetId="0">'Master Scoring '!$A$3:$T$282</definedName>
    <definedName name="_xlnm.Print_Titles" localSheetId="0">'Master Scoring '!$1:$2</definedName>
  </definedNames>
  <calcPr calcMode="autoNoTable" fullCalcOnLoad="1" iterate="1" iterateCount="50" iterateDelta="0"/>
  <pivotCaches>
    <pivotCache cacheId="7" r:id="rId6"/>
    <pivotCache cacheId="8" r:id="rId7"/>
  </pivotCaches>
</workbook>
</file>

<file path=xl/sharedStrings.xml><?xml version="1.0" encoding="utf-8"?>
<sst xmlns="http://schemas.openxmlformats.org/spreadsheetml/2006/main" count="4994" uniqueCount="444">
  <si>
    <t>Curry, Seth</t>
  </si>
  <si>
    <t>PRINCETON</t>
  </si>
  <si>
    <t>Dawkins, Andre</t>
  </si>
  <si>
    <t>Dixon, Dion</t>
  </si>
  <si>
    <t>Dixon, Michael</t>
  </si>
  <si>
    <t>Dower, Sam</t>
  </si>
  <si>
    <t>FLORIDA ST</t>
  </si>
  <si>
    <t>VANDERBILT</t>
  </si>
  <si>
    <t>Ezeli, Festus</t>
  </si>
  <si>
    <t>Fair, C.J.</t>
  </si>
  <si>
    <t>Finney, Ben</t>
  </si>
  <si>
    <t>Freeman, Austin</t>
  </si>
  <si>
    <t>Gaddy, Abdul</t>
  </si>
  <si>
    <t> 54</t>
  </si>
  <si>
    <t>Gasser, Josh</t>
  </si>
  <si>
    <t>Gates, Yancy</t>
  </si>
  <si>
    <t>Gay, D.J.</t>
  </si>
  <si>
    <t>Geriot, Dan</t>
  </si>
  <si>
    <t>Goulbourne, Lance</t>
  </si>
  <si>
    <t>Green, Brian</t>
  </si>
  <si>
    <t>Green, Draymond</t>
  </si>
  <si>
    <t>BOSTON U</t>
  </si>
  <si>
    <t>Hamilton, Jordan</t>
  </si>
  <si>
    <t>Hamilton, Reggie</t>
  </si>
  <si>
    <t>Hancock, Luke</t>
  </si>
  <si>
    <t>Hansbrough, Ben</t>
  </si>
  <si>
    <t>Hardaway Jr., Tim</t>
  </si>
  <si>
    <t>Hardy, Dwight</t>
  </si>
  <si>
    <t>Harper, Justin</t>
  </si>
  <si>
    <t>KENTUCKY</t>
  </si>
  <si>
    <t> 55</t>
  </si>
  <si>
    <t>Harrellson, Josh</t>
  </si>
  <si>
    <t>Harris, Elias</t>
  </si>
  <si>
    <t>Hartsock, Noah</t>
  </si>
  <si>
    <t>Hassell, Frank</t>
  </si>
  <si>
    <t>Hedgepeth, Mick</t>
  </si>
  <si>
    <t>Henson, John</t>
  </si>
  <si>
    <t>Hill, Solomon</t>
  </si>
  <si>
    <t>Holiday, Justin</t>
  </si>
  <si>
    <t>Holland, John</t>
  </si>
  <si>
    <t> 52</t>
  </si>
  <si>
    <t>Holloway, Tu</t>
  </si>
  <si>
    <t>Honeycutt, Tyler</t>
  </si>
  <si>
    <t>Horne, Paris</t>
  </si>
  <si>
    <t> 13</t>
  </si>
  <si>
    <t>Hudson, Will</t>
  </si>
  <si>
    <t>Hummer, Ian</t>
  </si>
  <si>
    <t>Irving, Kyrie</t>
  </si>
  <si>
    <t>Jackson, Joe</t>
  </si>
  <si>
    <t> 00</t>
  </si>
  <si>
    <t>James, Bernard</t>
  </si>
  <si>
    <t>Jardine, Scoop</t>
  </si>
  <si>
    <t>Jenkins, John</t>
  </si>
  <si>
    <t>Jennings, Milton</t>
  </si>
  <si>
    <t>Johnson, Bryson</t>
  </si>
  <si>
    <t>Johnson, Terone</t>
  </si>
  <si>
    <t>Jones, Lamont</t>
  </si>
  <si>
    <t>Jones, Lazeric</t>
  </si>
  <si>
    <t>Jones, Terrence</t>
  </si>
  <si>
    <t>Joseph, Cory</t>
  </si>
  <si>
    <t>Judge, Wally</t>
  </si>
  <si>
    <t>Kelly, Curtis</t>
  </si>
  <si>
    <t>Kelly, Ryan</t>
  </si>
  <si>
    <t>Kennedy, D.J.</t>
  </si>
  <si>
    <t>Kilicli, Deniz</t>
  </si>
  <si>
    <t>Kilpatrick, Sean</t>
  </si>
  <si>
    <t>Knight, Brandon</t>
  </si>
  <si>
    <t>Knox, Justin</t>
  </si>
  <si>
    <t>Kuric, Kyle</t>
  </si>
  <si>
    <t>Lamb, Doron</t>
  </si>
  <si>
    <t>Lamb, Jeremy</t>
  </si>
  <si>
    <t>Leonard, Kawhi</t>
  </si>
  <si>
    <t>Leslie, Travis</t>
  </si>
  <si>
    <t>Liggins, DeAndre</t>
  </si>
  <si>
    <t>Little, Mario</t>
  </si>
  <si>
    <t>Long, Cam</t>
  </si>
  <si>
    <t>Lubick, Nate</t>
  </si>
  <si>
    <t>Lyons, Mark</t>
  </si>
  <si>
    <t>Macklin, Vernon</t>
  </si>
  <si>
    <t>Maddox, Kareem</t>
  </si>
  <si>
    <t>Marra, Mike</t>
  </si>
  <si>
    <t>Marshall, Anthony</t>
  </si>
  <si>
    <t>Marshall, Kendall</t>
  </si>
  <si>
    <t>Martin, Scott</t>
  </si>
  <si>
    <t>Mavraides, Dan</t>
  </si>
  <si>
    <t>McDonald, Leslie</t>
  </si>
  <si>
    <t>McGhee, Gary</t>
  </si>
  <si>
    <t>McGruder, Rodney</t>
  </si>
  <si>
    <t>Middleton, Khris</t>
  </si>
  <si>
    <t>Miller, Darius</t>
  </si>
  <si>
    <t>Mitchell, Casey</t>
  </si>
  <si>
    <t>Moore, J.J.</t>
  </si>
  <si>
    <t>Morgan II, Kwame</t>
  </si>
  <si>
    <t>Morgan, Jordan</t>
  </si>
  <si>
    <t>Morris, Darius</t>
  </si>
  <si>
    <t>Murphy, Erik</t>
  </si>
  <si>
    <t>Muscala, Mike</t>
  </si>
  <si>
    <t>Napier, Shabazz</t>
  </si>
  <si>
    <t>Nash, Tyrone</t>
  </si>
  <si>
    <t>Nelson, Reeves</t>
  </si>
  <si>
    <t>Olasewere, Jamal</t>
  </si>
  <si>
    <t>Oriakhi, Alex</t>
  </si>
  <si>
    <t>Pane, Brockeith</t>
  </si>
  <si>
    <t>Parrom, Kevin</t>
  </si>
  <si>
    <t>Parsons, Chandler</t>
  </si>
  <si>
    <t>Partin, Darryl</t>
  </si>
  <si>
    <t>Paul, Brandon</t>
  </si>
  <si>
    <t>Pearson, Ryan</t>
  </si>
  <si>
    <t>Pellum, Darrion</t>
  </si>
  <si>
    <t>Perry, Jesse</t>
  </si>
  <si>
    <t>Plumlee, Mason</t>
  </si>
  <si>
    <t>Plumlee, Miles</t>
  </si>
  <si>
    <t>Pressey, Phil</t>
  </si>
  <si>
    <t>Pullen, Jacob</t>
  </si>
  <si>
    <t>Rahon, James</t>
  </si>
  <si>
    <t>Randall, Scootie</t>
  </si>
  <si>
    <t>Ratliffe, Ricardo</t>
  </si>
  <si>
    <t>Richardson, D.J.</t>
  </si>
  <si>
    <t>Robinson, Gerald</t>
  </si>
  <si>
    <t>Robinson, Nasir</t>
  </si>
  <si>
    <t>Robinson, Thomas</t>
  </si>
  <si>
    <t>Ross, Terrence</t>
  </si>
  <si>
    <t>Samuels, Jamar</t>
  </si>
  <si>
    <t>Scott, Carleton</t>
  </si>
  <si>
    <t>Selby, Josh</t>
  </si>
  <si>
    <t>Siva, Peyton</t>
  </si>
  <si>
    <t>Skeen, Jamie</t>
  </si>
  <si>
    <t>Smith, Andrew</t>
  </si>
  <si>
    <t>Smith, Chris</t>
  </si>
  <si>
    <t>Smith, Joshua</t>
  </si>
  <si>
    <t>Smith, Roscoe</t>
  </si>
  <si>
    <t>Smith, Ryne</t>
  </si>
  <si>
    <t>Smotrycz, Evan</t>
  </si>
  <si>
    <t>Snaer, Michael</t>
  </si>
  <si>
    <t> 43</t>
  </si>
  <si>
    <t>Southerland, James</t>
  </si>
  <si>
    <t>Spradling, Will</t>
  </si>
  <si>
    <t>Stanback, Chace</t>
  </si>
  <si>
    <t>Strickland, Dexter</t>
  </si>
  <si>
    <t>Suggs, Scott</t>
  </si>
  <si>
    <t>Sullinger, Jared</t>
  </si>
  <si>
    <t>Tapley, Chase</t>
  </si>
  <si>
    <t>Taylor, Dante</t>
  </si>
  <si>
    <t>Taylor, Jeffery</t>
  </si>
  <si>
    <t>Taylor, Jordan</t>
  </si>
  <si>
    <t>Thomas, Deshaun</t>
  </si>
  <si>
    <t>Thomas, Malcolm</t>
  </si>
  <si>
    <t>Thompkins, Trey</t>
  </si>
  <si>
    <t>Thompson, Hollis</t>
  </si>
  <si>
    <t>Thompson, Tristan</t>
  </si>
  <si>
    <t>Tinsley, Brad</t>
  </si>
  <si>
    <t>Triche, Brandon</t>
  </si>
  <si>
    <t>Tyus, Alex</t>
  </si>
  <si>
    <t>Vaughn, Julian</t>
  </si>
  <si>
    <t>Waiters, Dion</t>
  </si>
  <si>
    <t>Walker, Erving</t>
  </si>
  <si>
    <t>Wayns, Maalik</t>
  </si>
  <si>
    <t>White, Billy</t>
  </si>
  <si>
    <t>Wilcox, C.J.</t>
  </si>
  <si>
    <t>Williams, Derrick</t>
  </si>
  <si>
    <t>Willis, Tre'Von</t>
  </si>
  <si>
    <t>Woodall, Travon</t>
  </si>
  <si>
    <t>Wright, Cashmere</t>
  </si>
  <si>
    <t>Wyatt, Khalif</t>
  </si>
  <si>
    <t>Yarou, Mouphtaou</t>
  </si>
  <si>
    <t>ST PETERS</t>
  </si>
  <si>
    <t>PENN ST</t>
  </si>
  <si>
    <t>Battle, Talor</t>
  </si>
  <si>
    <t>Brooks, Jeff</t>
  </si>
  <si>
    <t>UNC-ASHEVILLE</t>
  </si>
  <si>
    <t>WOFFORD</t>
  </si>
  <si>
    <t>Dahlman, Noah</t>
  </si>
  <si>
    <t>Dickey, Matt</t>
  </si>
  <si>
    <t>UTSA</t>
  </si>
  <si>
    <t>Frazier, Tim</t>
  </si>
  <si>
    <t>Goins, Melvin</t>
  </si>
  <si>
    <t>Harris, Tobias</t>
  </si>
  <si>
    <t>Jenkins, Wesley</t>
  </si>
  <si>
    <t>Johnson III, Melvin</t>
  </si>
  <si>
    <t>UC-SB</t>
  </si>
  <si>
    <t>Johnson, Orlando</t>
  </si>
  <si>
    <t>Nunnally, James</t>
  </si>
  <si>
    <t>Rundles, Cameron</t>
  </si>
  <si>
    <t xml:space="preserve"> #</t>
  </si>
  <si>
    <t>Wesley, Tai</t>
  </si>
  <si>
    <t>Williams, Pooh</t>
  </si>
  <si>
    <t>Num</t>
  </si>
  <si>
    <t>Seed</t>
  </si>
  <si>
    <t>Avg</t>
  </si>
  <si>
    <t>E</t>
  </si>
  <si>
    <t>W</t>
  </si>
  <si>
    <t>Team</t>
  </si>
  <si>
    <t>Rnd</t>
  </si>
  <si>
    <t>Drafter</t>
  </si>
  <si>
    <t>Player Name</t>
  </si>
  <si>
    <t>Rgn</t>
  </si>
  <si>
    <t>#</t>
  </si>
  <si>
    <t>UCLA</t>
  </si>
  <si>
    <t>MARQUETTE</t>
  </si>
  <si>
    <t>U CONN</t>
  </si>
  <si>
    <t>KANSAS</t>
  </si>
  <si>
    <t>MEMPHIS</t>
  </si>
  <si>
    <t>MI STATE</t>
  </si>
  <si>
    <t>Allen, Lavoy</t>
  </si>
  <si>
    <t>TEMPLE</t>
  </si>
  <si>
    <t>XAVIER</t>
  </si>
  <si>
    <t>VILLANOVA</t>
  </si>
  <si>
    <t>ARIZONA</t>
  </si>
  <si>
    <t>PITTSBURGH</t>
  </si>
  <si>
    <t>BUTLER</t>
  </si>
  <si>
    <t>WISCONSIN</t>
  </si>
  <si>
    <t>CLEMSON</t>
  </si>
  <si>
    <t>GONZAGA</t>
  </si>
  <si>
    <t>Brown, Gilbert</t>
  </si>
  <si>
    <t>BYU</t>
  </si>
  <si>
    <t>PURDUE</t>
  </si>
  <si>
    <t>LOUISVILLE</t>
  </si>
  <si>
    <t>TEXAS A&amp;M</t>
  </si>
  <si>
    <t>TENNESSEE</t>
  </si>
  <si>
    <t>Fisher, Corey</t>
  </si>
  <si>
    <t>Flowers, John</t>
  </si>
  <si>
    <t>Fredette, Jimmer</t>
  </si>
  <si>
    <t>Gray, Steven</t>
  </si>
  <si>
    <t>DUKE</t>
  </si>
  <si>
    <t>Howard, Matt</t>
  </si>
  <si>
    <t>Jackson, Dante</t>
  </si>
  <si>
    <t>Johnson, Gary</t>
  </si>
  <si>
    <t>Johnson, JaJuan</t>
  </si>
  <si>
    <t>Knowles, Preston</t>
  </si>
  <si>
    <t>Leuer, Jon</t>
  </si>
  <si>
    <t>Lucas, Kalin</t>
  </si>
  <si>
    <t>Mazzulla, Joe</t>
  </si>
  <si>
    <t>Moore, E'Twaun</t>
  </si>
  <si>
    <t>Pena, Antonio</t>
  </si>
  <si>
    <t>Singler, Kyle</t>
  </si>
  <si>
    <t>Smith, Nolan</t>
  </si>
  <si>
    <t>Stitt, Demontez</t>
  </si>
  <si>
    <t>Stokes, Corey</t>
  </si>
  <si>
    <t>Summers, Durrell</t>
  </si>
  <si>
    <t>Wright, Chris</t>
  </si>
  <si>
    <t>Wanamaker, Brad</t>
  </si>
  <si>
    <t>Gibbs, Ashton</t>
  </si>
  <si>
    <t>Frease, Kenny</t>
  </si>
  <si>
    <t>McLean, Jamel</t>
  </si>
  <si>
    <t>Kitchen, Derwin</t>
  </si>
  <si>
    <t>Singleton, Chris</t>
  </si>
  <si>
    <t>Dulkys, Deividas</t>
  </si>
  <si>
    <t>Lee, Malcolm</t>
  </si>
  <si>
    <t>TEXAS</t>
  </si>
  <si>
    <t>Balbay, Dogus</t>
  </si>
  <si>
    <t>Hopson, Scotty</t>
  </si>
  <si>
    <t>Tatum, Cameron</t>
  </si>
  <si>
    <t>VCU</t>
  </si>
  <si>
    <t>Rodriguez, Joey</t>
  </si>
  <si>
    <t>Burgess, Bradford</t>
  </si>
  <si>
    <t>Rozzell, Brandon</t>
  </si>
  <si>
    <t>Nankivil, Keaton</t>
  </si>
  <si>
    <t>Jennings, Terrence</t>
  </si>
  <si>
    <t>Taylor, Tyshawn</t>
  </si>
  <si>
    <t>Morris, Marcus</t>
  </si>
  <si>
    <t>Morningstar, Brady</t>
  </si>
  <si>
    <t>Reed, Tyrel</t>
  </si>
  <si>
    <t>Morris, Markieff</t>
  </si>
  <si>
    <t>Releford, Travis</t>
  </si>
  <si>
    <t>W VIRGINIA</t>
  </si>
  <si>
    <t>Bryant, Darryl</t>
  </si>
  <si>
    <t>Jones, Kevin</t>
  </si>
  <si>
    <t>Diebler, Jon</t>
  </si>
  <si>
    <t>Buford, William</t>
  </si>
  <si>
    <t>Lighty, David</t>
  </si>
  <si>
    <t>Lauderdale, Dallas</t>
  </si>
  <si>
    <t>Fogg, Kyle</t>
  </si>
  <si>
    <t>MOREHEAD ST</t>
  </si>
  <si>
    <t>Faried, Kenneth</t>
  </si>
  <si>
    <t>Harper, Demonte</t>
  </si>
  <si>
    <t>Zeller, Tyler</t>
  </si>
  <si>
    <t>SYRACUSE</t>
  </si>
  <si>
    <t>Jackson, Rick</t>
  </si>
  <si>
    <t>Joseph, Kris</t>
  </si>
  <si>
    <t>Sacre, Robert</t>
  </si>
  <si>
    <t>McCamey, Demetri</t>
  </si>
  <si>
    <t>ILLINOIS</t>
  </si>
  <si>
    <t>Davis, Mike</t>
  </si>
  <si>
    <t>Tisdale, Mike</t>
  </si>
  <si>
    <t>Grant, Jerai</t>
  </si>
  <si>
    <t>Young, Andre</t>
  </si>
  <si>
    <t>Mack, Shelvin</t>
  </si>
  <si>
    <t>Vanzant, Shawn</t>
  </si>
  <si>
    <t>MICHIGAN</t>
  </si>
  <si>
    <t>Novak, Zack</t>
  </si>
  <si>
    <t>Fernandez, Juan</t>
  </si>
  <si>
    <t>Moore, Ramone</t>
  </si>
  <si>
    <t>Walker, Kemba</t>
  </si>
  <si>
    <t>MISSOURI</t>
  </si>
  <si>
    <t>Denmon, Marcus</t>
  </si>
  <si>
    <t>English, Kim</t>
  </si>
  <si>
    <t>Bowers, Laurence</t>
  </si>
  <si>
    <t>Thomas, Isaiah</t>
  </si>
  <si>
    <t>WASHINGTON</t>
  </si>
  <si>
    <t>Bryan-Amaning, Matthew</t>
  </si>
  <si>
    <t>Jackson, Lewis</t>
  </si>
  <si>
    <t>Butler, Jimmy</t>
  </si>
  <si>
    <t>Emery, Jackson</t>
  </si>
  <si>
    <t>Abouo, Charles</t>
  </si>
  <si>
    <t>Holmes, B.J.</t>
  </si>
  <si>
    <t>Loubeau, David</t>
  </si>
  <si>
    <t>Walkup, Nathan</t>
  </si>
  <si>
    <t>Kremer</t>
  </si>
  <si>
    <t>SID</t>
  </si>
  <si>
    <t>Hammer</t>
  </si>
  <si>
    <t>Matt K</t>
  </si>
  <si>
    <t>Seymour</t>
  </si>
  <si>
    <t>Noffke</t>
  </si>
  <si>
    <t>SE</t>
  </si>
  <si>
    <t> 1</t>
  </si>
  <si>
    <t>NOTRE DAME</t>
  </si>
  <si>
    <t>SW</t>
  </si>
  <si>
    <t> 21</t>
  </si>
  <si>
    <t>Abromaitis, Tim</t>
  </si>
  <si>
    <t>NO COL</t>
  </si>
  <si>
    <t> 0</t>
  </si>
  <si>
    <t>HAMPTON</t>
  </si>
  <si>
    <t> 4</t>
  </si>
  <si>
    <t> 24</t>
  </si>
  <si>
    <t> 5</t>
  </si>
  <si>
    <t>RICHMOND</t>
  </si>
  <si>
    <t> 14</t>
  </si>
  <si>
    <t>Anderson, Kevin</t>
  </si>
  <si>
    <t> 11</t>
  </si>
  <si>
    <t>Appling, Keith</t>
  </si>
  <si>
    <t> 10</t>
  </si>
  <si>
    <t>KANSAS ST</t>
  </si>
  <si>
    <t> 15</t>
  </si>
  <si>
    <t>Atkins, Eric</t>
  </si>
  <si>
    <t>BUCKNELL</t>
  </si>
  <si>
    <t> 42</t>
  </si>
  <si>
    <t>OAKLAND</t>
  </si>
  <si>
    <t> 3</t>
  </si>
  <si>
    <t>Bader, Travis</t>
  </si>
  <si>
    <t> 12</t>
  </si>
  <si>
    <t>GEORGIA</t>
  </si>
  <si>
    <t>N CAROLINA</t>
  </si>
  <si>
    <t> 40</t>
  </si>
  <si>
    <t>Barnes, Harrison</t>
  </si>
  <si>
    <t> 2</t>
  </si>
  <si>
    <t>Barton, Will</t>
  </si>
  <si>
    <t>ODU</t>
  </si>
  <si>
    <t>Bazemore, Kent</t>
  </si>
  <si>
    <t> 32</t>
  </si>
  <si>
    <t>Beitzel, Devon</t>
  </si>
  <si>
    <t>UNLV</t>
  </si>
  <si>
    <t>Bellfield, Oscar</t>
  </si>
  <si>
    <t>UTAH ST</t>
  </si>
  <si>
    <t> 35</t>
  </si>
  <si>
    <t> 34</t>
  </si>
  <si>
    <t>Benson, Keith</t>
  </si>
  <si>
    <t>CINCINNATI</t>
  </si>
  <si>
    <t> 22</t>
  </si>
  <si>
    <t>Bishop, Rashad</t>
  </si>
  <si>
    <t> 31</t>
  </si>
  <si>
    <t>ST JOHNS</t>
  </si>
  <si>
    <t>LONG ISLAND</t>
  </si>
  <si>
    <t>Boyd, Julian</t>
  </si>
  <si>
    <t>FLORIDA</t>
  </si>
  <si>
    <t>Boynton, Kenny</t>
  </si>
  <si>
    <t> 23</t>
  </si>
  <si>
    <t>Brothers, Darien</t>
  </si>
  <si>
    <t>Brown, J'Covan</t>
  </si>
  <si>
    <t>Brownlee, Justin</t>
  </si>
  <si>
    <t> 25</t>
  </si>
  <si>
    <t>Buckles, Rakeem</t>
  </si>
  <si>
    <t>OHIO ST</t>
  </si>
  <si>
    <t> 44</t>
  </si>
  <si>
    <t>Bullock, Reggie</t>
  </si>
  <si>
    <t> 20</t>
  </si>
  <si>
    <t>Burrell, Justin</t>
  </si>
  <si>
    <t> 33</t>
  </si>
  <si>
    <t>Buycks, Dwight</t>
  </si>
  <si>
    <t>Byrd, D.J.</t>
  </si>
  <si>
    <t>BELMONT</t>
  </si>
  <si>
    <t>Campbell, Jordan</t>
  </si>
  <si>
    <t>SD STATE</t>
  </si>
  <si>
    <t>Clark, Ian</t>
  </si>
  <si>
    <t>GEORGETOWN</t>
  </si>
  <si>
    <t>Clark, Jason</t>
  </si>
  <si>
    <t> 30</t>
  </si>
  <si>
    <t> 41</t>
  </si>
  <si>
    <t>Collinsworth, Kyle</t>
  </si>
  <si>
    <t> 45</t>
  </si>
  <si>
    <t>Cooley, Jack</t>
  </si>
  <si>
    <t>G MASON</t>
  </si>
  <si>
    <t>Cornelius, Andre</t>
  </si>
  <si>
    <t>Craft, Aaron</t>
  </si>
  <si>
    <t>Crowder, Jae</t>
  </si>
  <si>
    <t>Trevino</t>
  </si>
  <si>
    <t>Lehman</t>
  </si>
  <si>
    <t>Stenzel</t>
  </si>
  <si>
    <t>out</t>
  </si>
  <si>
    <t>Total</t>
  </si>
  <si>
    <t>Kraut</t>
  </si>
  <si>
    <t>Grand Total</t>
  </si>
  <si>
    <t>Current</t>
  </si>
  <si>
    <t>Draft Picks</t>
  </si>
  <si>
    <t>Expected</t>
  </si>
  <si>
    <t>Forecasted</t>
  </si>
  <si>
    <t>Pos</t>
  </si>
  <si>
    <t>Points</t>
  </si>
  <si>
    <t>Lost</t>
  </si>
  <si>
    <t>Remaining</t>
  </si>
  <si>
    <t>Gm 1</t>
  </si>
  <si>
    <t>Gm 2</t>
  </si>
  <si>
    <t>Gm 3</t>
  </si>
  <si>
    <t>Gm 4</t>
  </si>
  <si>
    <t>Gm 5</t>
  </si>
  <si>
    <t>Gm 6</t>
  </si>
  <si>
    <t>Ttl</t>
  </si>
  <si>
    <t>GP</t>
  </si>
  <si>
    <t>Trny</t>
  </si>
  <si>
    <t>+/-</t>
  </si>
  <si>
    <t>Sum of +/-</t>
  </si>
  <si>
    <t>C-McDaniel, Jamal</t>
  </si>
  <si>
    <t>J-Odom, Darius</t>
  </si>
  <si>
    <t>** expected points based on regular season average</t>
  </si>
  <si>
    <t>Pts **</t>
  </si>
  <si>
    <t>AFTER 4 GAMES</t>
  </si>
  <si>
    <t>Game 5</t>
  </si>
  <si>
    <t>Count of Gm 6</t>
  </si>
  <si>
    <t>Plus Minus totals through 4 games</t>
  </si>
  <si>
    <t>Pts</t>
  </si>
  <si>
    <t>Behind</t>
  </si>
  <si>
    <t>Kremer - W</t>
  </si>
  <si>
    <t>Seymour - W</t>
  </si>
  <si>
    <t xml:space="preserve">Noffke - W </t>
  </si>
  <si>
    <t>Hammer - W</t>
  </si>
  <si>
    <t>Kraut - W</t>
  </si>
  <si>
    <t>Stenzel - W</t>
  </si>
  <si>
    <t>Trevino - W</t>
  </si>
  <si>
    <t>SID - W</t>
  </si>
  <si>
    <t>Kraut - tie</t>
  </si>
  <si>
    <t>Kremer - tie</t>
  </si>
  <si>
    <t>Lehman - tie</t>
  </si>
  <si>
    <t>Matt K - tie</t>
  </si>
  <si>
    <t>4 gam</t>
  </si>
  <si>
    <t>Players out after 4 games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</si>
</sst>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m\-yy_)"/>
    <numFmt numFmtId="166" formatCode="0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12"/>
      <name val="Arial"/>
      <family val="2"/>
    </font>
    <font>
      <b/>
      <sz val="12"/>
      <color indexed="8"/>
      <name val="Century Schoolbook"/>
      <family val="1"/>
    </font>
    <font>
      <sz val="12"/>
      <name val="Arial Rounded MT Bold"/>
      <family val="2"/>
    </font>
    <font>
      <b/>
      <sz val="11"/>
      <color indexed="8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sz val="12"/>
      <name val="Berlin Sans FB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22">
    <xf numFmtId="16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166" fontId="0" fillId="0" borderId="0" xfId="0" applyAlignment="1">
      <alignment/>
    </xf>
    <xf numFmtId="1" fontId="2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66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6" fontId="4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167" fontId="3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6" fontId="8" fillId="0" borderId="1" xfId="0" applyFont="1" applyBorder="1" applyAlignment="1">
      <alignment/>
    </xf>
    <xf numFmtId="1" fontId="9" fillId="2" borderId="1" xfId="0" applyNumberFormat="1" applyFont="1" applyFill="1" applyBorder="1" applyAlignment="1">
      <alignment horizontal="center"/>
    </xf>
    <xf numFmtId="166" fontId="10" fillId="0" borderId="2" xfId="0" applyFont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66" fontId="10" fillId="0" borderId="4" xfId="0" applyFont="1" applyBorder="1" applyAlignment="1">
      <alignment horizontal="center"/>
    </xf>
    <xf numFmtId="167" fontId="11" fillId="2" borderId="5" xfId="0" applyNumberFormat="1" applyFont="1" applyFill="1" applyBorder="1" applyAlignment="1">
      <alignment horizontal="center"/>
    </xf>
    <xf numFmtId="166" fontId="0" fillId="0" borderId="6" xfId="0" applyBorder="1" applyAlignment="1">
      <alignment/>
    </xf>
    <xf numFmtId="166" fontId="0" fillId="0" borderId="6" xfId="0" applyBorder="1" applyAlignment="1">
      <alignment/>
    </xf>
    <xf numFmtId="166" fontId="0" fillId="0" borderId="7" xfId="0" applyBorder="1" applyAlignment="1">
      <alignment/>
    </xf>
    <xf numFmtId="166" fontId="0" fillId="0" borderId="3" xfId="0" applyBorder="1" applyAlignment="1">
      <alignment/>
    </xf>
    <xf numFmtId="166" fontId="0" fillId="0" borderId="8" xfId="0" applyBorder="1" applyAlignment="1">
      <alignment/>
    </xf>
    <xf numFmtId="166" fontId="0" fillId="0" borderId="8" xfId="0" applyNumberFormat="1" applyBorder="1" applyAlignment="1">
      <alignment/>
    </xf>
    <xf numFmtId="166" fontId="0" fillId="0" borderId="9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12" fillId="0" borderId="0" xfId="0" applyFont="1" applyAlignment="1">
      <alignment/>
    </xf>
    <xf numFmtId="166" fontId="12" fillId="0" borderId="0" xfId="0" applyFont="1" applyAlignment="1">
      <alignment horizontal="center"/>
    </xf>
    <xf numFmtId="166" fontId="13" fillId="0" borderId="0" xfId="0" applyFont="1" applyAlignment="1">
      <alignment/>
    </xf>
    <xf numFmtId="166" fontId="13" fillId="0" borderId="0" xfId="0" applyFont="1" applyAlignment="1">
      <alignment horizontal="center"/>
    </xf>
    <xf numFmtId="166" fontId="12" fillId="0" borderId="1" xfId="0" applyFont="1" applyBorder="1" applyAlignment="1">
      <alignment horizontal="center"/>
    </xf>
    <xf numFmtId="166" fontId="12" fillId="0" borderId="1" xfId="0" applyFont="1" applyBorder="1" applyAlignment="1">
      <alignment/>
    </xf>
    <xf numFmtId="166" fontId="12" fillId="0" borderId="1" xfId="0" applyNumberFormat="1" applyFont="1" applyBorder="1" applyAlignment="1">
      <alignment horizontal="center"/>
    </xf>
    <xf numFmtId="166" fontId="12" fillId="3" borderId="1" xfId="0" applyFont="1" applyFill="1" applyBorder="1" applyAlignment="1">
      <alignment horizontal="center"/>
    </xf>
    <xf numFmtId="166" fontId="14" fillId="0" borderId="1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5" fillId="0" borderId="0" xfId="0" applyFont="1" applyAlignment="1">
      <alignment horizontal="center"/>
    </xf>
    <xf numFmtId="167" fontId="3" fillId="2" borderId="0" xfId="0" applyNumberFormat="1" applyFont="1" applyFill="1" applyAlignment="1" quotePrefix="1">
      <alignment horizontal="center"/>
    </xf>
    <xf numFmtId="167" fontId="2" fillId="2" borderId="10" xfId="0" applyNumberFormat="1" applyFont="1" applyFill="1" applyBorder="1" applyAlignment="1">
      <alignment horizontal="center"/>
    </xf>
    <xf numFmtId="166" fontId="0" fillId="0" borderId="11" xfId="0" applyBorder="1" applyAlignment="1">
      <alignment horizontal="center"/>
    </xf>
    <xf numFmtId="166" fontId="0" fillId="0" borderId="12" xfId="0" applyBorder="1" applyAlignment="1">
      <alignment horizontal="center"/>
    </xf>
    <xf numFmtId="166" fontId="16" fillId="0" borderId="0" xfId="0" applyFont="1" applyAlignment="1">
      <alignment/>
    </xf>
    <xf numFmtId="166" fontId="17" fillId="0" borderId="0" xfId="0" applyFont="1" applyFill="1" applyBorder="1" applyAlignment="1">
      <alignment/>
    </xf>
    <xf numFmtId="166" fontId="14" fillId="0" borderId="1" xfId="0" applyFont="1" applyBorder="1" applyAlignment="1">
      <alignment horizontal="center"/>
    </xf>
    <xf numFmtId="166" fontId="15" fillId="0" borderId="0" xfId="0" applyFont="1" applyAlignment="1">
      <alignment/>
    </xf>
    <xf numFmtId="166" fontId="12" fillId="0" borderId="3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166" fontId="15" fillId="0" borderId="13" xfId="0" applyFont="1" applyBorder="1" applyAlignment="1">
      <alignment horizontal="center"/>
    </xf>
    <xf numFmtId="166" fontId="15" fillId="0" borderId="14" xfId="0" applyFont="1" applyBorder="1" applyAlignment="1">
      <alignment horizontal="center"/>
    </xf>
    <xf numFmtId="166" fontId="12" fillId="0" borderId="15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66" fontId="8" fillId="4" borderId="1" xfId="0" applyFont="1" applyFill="1" applyBorder="1" applyAlignment="1">
      <alignment/>
    </xf>
    <xf numFmtId="166" fontId="4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67" fontId="11" fillId="4" borderId="5" xfId="0" applyNumberFormat="1" applyFont="1" applyFill="1" applyBorder="1" applyAlignment="1">
      <alignment horizontal="center"/>
    </xf>
    <xf numFmtId="166" fontId="10" fillId="4" borderId="4" xfId="0" applyFont="1" applyFill="1" applyBorder="1" applyAlignment="1">
      <alignment horizontal="center"/>
    </xf>
    <xf numFmtId="166" fontId="10" fillId="4" borderId="2" xfId="0" applyFont="1" applyFill="1" applyBorder="1" applyAlignment="1">
      <alignment horizontal="center"/>
    </xf>
    <xf numFmtId="166" fontId="0" fillId="4" borderId="12" xfId="0" applyFill="1" applyBorder="1" applyAlignment="1">
      <alignment horizontal="center"/>
    </xf>
    <xf numFmtId="167" fontId="2" fillId="4" borderId="10" xfId="0" applyNumberFormat="1" applyFont="1" applyFill="1" applyBorder="1" applyAlignment="1">
      <alignment horizontal="center"/>
    </xf>
    <xf numFmtId="166" fontId="0" fillId="4" borderId="11" xfId="0" applyFill="1" applyBorder="1" applyAlignment="1">
      <alignment horizontal="center"/>
    </xf>
    <xf numFmtId="166" fontId="13" fillId="4" borderId="1" xfId="0" applyFont="1" applyFill="1" applyBorder="1" applyAlignment="1">
      <alignment/>
    </xf>
    <xf numFmtId="166" fontId="18" fillId="0" borderId="3" xfId="0" applyNumberFormat="1" applyFont="1" applyBorder="1" applyAlignment="1">
      <alignment horizontal="center"/>
    </xf>
    <xf numFmtId="166" fontId="18" fillId="0" borderId="0" xfId="0" applyFont="1" applyAlignment="1">
      <alignment horizontal="center"/>
    </xf>
    <xf numFmtId="166" fontId="13" fillId="0" borderId="20" xfId="0" applyFont="1" applyBorder="1" applyAlignment="1">
      <alignment horizontal="center"/>
    </xf>
    <xf numFmtId="166" fontId="13" fillId="0" borderId="21" xfId="0" applyFont="1" applyBorder="1" applyAlignment="1">
      <alignment horizontal="center"/>
    </xf>
    <xf numFmtId="166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Master Scoring "/>
  </cacheSource>
  <cacheFields count="20">
    <cacheField name="Rnd">
      <sharedItems containsSemiMixedTypes="0" containsString="0" containsMixedTypes="0" containsNumber="1" containsInteger="1" count="28">
        <n v="1"/>
        <n v="3"/>
        <n v="4"/>
        <n v="6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8"/>
        <n v="2"/>
        <n v="5"/>
        <n v="7"/>
        <n v="27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Hammer"/>
        <s v="Kraut"/>
        <s v="Kremer"/>
        <s v="Lehman"/>
        <s v="Matt K"/>
        <s v="Noffke"/>
        <s v="Seymour"/>
        <s v="SID"/>
        <s v="Stenzel"/>
        <s v="Trevino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2"/>
        <n v="5"/>
        <n v="3"/>
        <n v="6"/>
        <n v="4"/>
        <n v="8"/>
        <n v="7"/>
        <n v="12"/>
        <n v="10"/>
        <n v="9"/>
        <n v="1"/>
        <n v="14"/>
        <n v="13"/>
        <n v="15"/>
        <n v="16"/>
        <n v="11"/>
      </sharedItems>
    </cacheField>
    <cacheField name="Rgn">
      <sharedItems containsMixedTypes="0" count="4">
        <s v="SW"/>
        <s v="W"/>
        <s v="SE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5"/>
        <n v="22"/>
        <n v="10"/>
        <n v="8"/>
        <n v="9"/>
        <n v="12"/>
        <n v="7"/>
        <n v="14"/>
        <n v="4"/>
        <n v="3"/>
        <n v="23"/>
        <n v="0"/>
        <n v="13"/>
        <n v="6"/>
        <n v="16"/>
        <n v="2"/>
        <n v="11"/>
        <n v="24"/>
        <n v="21"/>
        <n v="17"/>
        <n v="19"/>
        <n v="18"/>
        <n v="5"/>
        <n v="25"/>
        <n v="20"/>
        <n v="26"/>
        <n v="32"/>
        <n v="28"/>
        <n v="1"/>
      </sharedItems>
    </cacheField>
    <cacheField name="Gm 2">
      <sharedItems containsMixedTypes="1" containsNumber="1" containsInteger="1" count="30">
        <n v="18"/>
        <n v="17"/>
        <n v="10"/>
        <n v="3"/>
        <n v="16"/>
        <n v="13"/>
        <s v="out"/>
        <n v="12"/>
        <n v="5"/>
        <n v="8"/>
        <n v="14"/>
        <n v="4"/>
        <n v="20"/>
        <n v="30"/>
        <n v="6"/>
        <n v="7"/>
        <n v="22"/>
        <n v="24"/>
        <n v="0"/>
        <n v="15"/>
        <n v="2"/>
        <n v="25"/>
        <n v="21"/>
        <n v="23"/>
        <n v="33"/>
        <n v="11"/>
        <n v="9"/>
        <n v="19"/>
        <n v="34"/>
        <n v="38"/>
      </sharedItems>
    </cacheField>
    <cacheField name="Gm 3">
      <sharedItems containsMixedTypes="1" containsNumber="1" containsInteger="1" count="30">
        <s v="out"/>
        <n v="32"/>
        <n v="9"/>
        <n v="8"/>
        <n v="5"/>
        <n v="6"/>
        <n v="3"/>
        <n v="12"/>
        <n v="13"/>
        <n v="24"/>
        <n v="10"/>
        <n v="18"/>
        <n v="20"/>
        <n v="0"/>
        <n v="16"/>
        <n v="7"/>
        <n v="2"/>
        <n v="36"/>
        <n v="11"/>
        <n v="17"/>
        <n v="19"/>
        <n v="28"/>
        <n v="14"/>
        <n v="21"/>
        <n v="27"/>
        <n v="22"/>
        <n v="15"/>
        <n v="4"/>
        <n v="23"/>
        <n v="26"/>
      </sharedItems>
    </cacheField>
    <cacheField name="Gm 4">
      <sharedItems containsMixedTypes="1" containsNumber="1" containsInteger="1" count="24">
        <s v="out"/>
        <n v="20"/>
        <n v="25"/>
        <n v="11"/>
        <n v="2"/>
        <n v="22"/>
        <n v="8"/>
        <n v="19"/>
        <n v="7"/>
        <n v="18"/>
        <n v="6"/>
        <n v="10"/>
        <n v="27"/>
        <n v="26"/>
        <n v="9"/>
        <n v="17"/>
        <n v="14"/>
        <n v="0"/>
        <n v="13"/>
        <n v="4"/>
        <n v="12"/>
        <n v="21"/>
        <n v="3"/>
        <n v="5"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2"/>
        <n v="4"/>
        <n v="3"/>
        <n v="1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T282" sheet="Master Scoring "/>
  </cacheSource>
  <cacheFields count="20">
    <cacheField name="Rnd">
      <sharedItems containsSemiMixedTypes="0" containsString="0" containsMixedTypes="0" containsNumber="1" containsInteger="1" count="28">
        <n v="1"/>
        <n v="3"/>
        <n v="4"/>
        <n v="6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8"/>
        <n v="2"/>
        <n v="5"/>
        <n v="7"/>
        <n v="27"/>
      </sharedItems>
    </cacheField>
    <cacheField name="Num">
      <sharedItems containsSemiMixedTypes="0" containsString="0" containsMixedTypes="0" containsNumber="1" containsInteger="1"/>
    </cacheField>
    <cacheField name="Drafter">
      <sharedItems containsMixedTypes="0" count="10">
        <s v="Hammer"/>
        <s v="Kraut"/>
        <s v="Kremer"/>
        <s v="Lehman"/>
        <s v="Matt K"/>
        <s v="Noffke"/>
        <s v="Seymour"/>
        <s v="SID"/>
        <s v="Stenzel"/>
        <s v="Trevino"/>
      </sharedItems>
    </cacheField>
    <cacheField name=" #">
      <sharedItems containsMixedTypes="1" containsNumber="1" containsInteger="1"/>
    </cacheField>
    <cacheField name="Player Name">
      <sharedItems containsMixedTypes="0"/>
    </cacheField>
    <cacheField name="#">
      <sharedItems containsMixedTypes="1" containsNumber="1" containsInteger="1"/>
    </cacheField>
    <cacheField name="Team">
      <sharedItems containsMixedTypes="0"/>
    </cacheField>
    <cacheField name="Seed">
      <sharedItems containsSemiMixedTypes="0" containsString="0" containsMixedTypes="0" containsNumber="1" containsInteger="1" count="16">
        <n v="2"/>
        <n v="5"/>
        <n v="3"/>
        <n v="6"/>
        <n v="4"/>
        <n v="8"/>
        <n v="7"/>
        <n v="12"/>
        <n v="10"/>
        <n v="9"/>
        <n v="1"/>
        <n v="14"/>
        <n v="13"/>
        <n v="15"/>
        <n v="16"/>
        <n v="11"/>
      </sharedItems>
    </cacheField>
    <cacheField name="Rgn">
      <sharedItems containsMixedTypes="0" count="4">
        <s v="SW"/>
        <s v="W"/>
        <s v="SE"/>
        <s v="E"/>
      </sharedItems>
    </cacheField>
    <cacheField name="Avg">
      <sharedItems containsSemiMixedTypes="0" containsString="0" containsMixedTypes="0" containsNumber="1"/>
    </cacheField>
    <cacheField name="Gm 1">
      <sharedItems containsSemiMixedTypes="0" containsString="0" containsMixedTypes="0" containsNumber="1" containsInteger="1" count="29">
        <n v="15"/>
        <n v="22"/>
        <n v="10"/>
        <n v="8"/>
        <n v="9"/>
        <n v="12"/>
        <n v="7"/>
        <n v="14"/>
        <n v="4"/>
        <n v="3"/>
        <n v="23"/>
        <n v="0"/>
        <n v="13"/>
        <n v="6"/>
        <n v="16"/>
        <n v="2"/>
        <n v="11"/>
        <n v="24"/>
        <n v="21"/>
        <n v="17"/>
        <n v="19"/>
        <n v="18"/>
        <n v="5"/>
        <n v="25"/>
        <n v="20"/>
        <n v="26"/>
        <n v="32"/>
        <n v="28"/>
        <n v="1"/>
      </sharedItems>
    </cacheField>
    <cacheField name="Gm 2">
      <sharedItems containsMixedTypes="1" containsNumber="1" containsInteger="1" count="30">
        <n v="18"/>
        <n v="17"/>
        <n v="10"/>
        <n v="3"/>
        <n v="16"/>
        <n v="13"/>
        <s v="out"/>
        <n v="12"/>
        <n v="5"/>
        <n v="8"/>
        <n v="14"/>
        <n v="4"/>
        <n v="20"/>
        <n v="30"/>
        <n v="6"/>
        <n v="7"/>
        <n v="22"/>
        <n v="24"/>
        <n v="0"/>
        <n v="15"/>
        <n v="2"/>
        <n v="25"/>
        <n v="21"/>
        <n v="23"/>
        <n v="33"/>
        <n v="11"/>
        <n v="9"/>
        <n v="19"/>
        <n v="34"/>
        <n v="38"/>
      </sharedItems>
    </cacheField>
    <cacheField name="Gm 3">
      <sharedItems containsMixedTypes="1" containsNumber="1" containsInteger="1" count="30">
        <s v="out"/>
        <n v="32"/>
        <n v="9"/>
        <n v="8"/>
        <n v="5"/>
        <n v="6"/>
        <n v="3"/>
        <n v="12"/>
        <n v="13"/>
        <n v="24"/>
        <n v="10"/>
        <n v="18"/>
        <n v="20"/>
        <n v="0"/>
        <n v="16"/>
        <n v="7"/>
        <n v="2"/>
        <n v="36"/>
        <n v="11"/>
        <n v="17"/>
        <n v="19"/>
        <n v="28"/>
        <n v="14"/>
        <n v="21"/>
        <n v="27"/>
        <n v="22"/>
        <n v="15"/>
        <n v="4"/>
        <n v="23"/>
        <n v="26"/>
      </sharedItems>
    </cacheField>
    <cacheField name="Gm 4">
      <sharedItems containsMixedTypes="1" containsNumber="1" containsInteger="1" count="24">
        <s v="out"/>
        <n v="20"/>
        <n v="25"/>
        <n v="11"/>
        <n v="2"/>
        <n v="22"/>
        <n v="8"/>
        <n v="19"/>
        <n v="7"/>
        <n v="18"/>
        <n v="6"/>
        <n v="10"/>
        <n v="27"/>
        <n v="26"/>
        <n v="9"/>
        <n v="17"/>
        <n v="14"/>
        <n v="0"/>
        <n v="13"/>
        <n v="4"/>
        <n v="12"/>
        <n v="21"/>
        <n v="3"/>
        <n v="5"/>
      </sharedItems>
    </cacheField>
    <cacheField name="Gm 5">
      <sharedItems containsBlank="1" containsMixedTypes="0" count="2">
        <s v="out"/>
        <m/>
      </sharedItems>
    </cacheField>
    <cacheField name="Gm 6">
      <sharedItems containsBlank="1" containsMixedTypes="0" count="2">
        <s v="out"/>
        <m/>
      </sharedItems>
    </cacheField>
    <cacheField name="Ttl">
      <sharedItems containsSemiMixedTypes="0" containsString="0" containsMixedTypes="0" containsNumber="1" containsInteger="1"/>
    </cacheField>
    <cacheField name="GP">
      <sharedItems containsSemiMixedTypes="0" containsString="0" containsMixedTypes="0" containsNumber="1" containsInteger="1" count="4">
        <n v="2"/>
        <n v="4"/>
        <n v="3"/>
        <n v="1"/>
      </sharedItems>
    </cacheField>
    <cacheField name="Avg2">
      <sharedItems containsSemiMixedTypes="0" containsString="0" containsMixedTypes="0" containsNumber="1"/>
    </cacheField>
    <cacheField name="+/-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 name="4 gam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of Gm 6" fld="15" subtotal="count" baseField="0" baseItem="0" numFmtId="166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5" firstHeaderRow="2" firstDataRow="2" firstDataCol="1"/>
  <pivotFields count="20">
    <pivotField compact="0" outline="0" subtotalTop="0" showAll="0" numFmtId="1"/>
    <pivotField compact="0" outline="0" subtotalTop="0" showAll="0" numFmtId="1"/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67"/>
    <pivotField compact="0" outline="0" subtotalTop="0" showAll="0" numFmtId="166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66"/>
    <pivotField compact="0" outline="0" subtotalTop="0" showAll="0" numFmtId="166"/>
    <pivotField compact="0" outline="0" subtotalTop="0" showAll="0" numFmtId="167"/>
    <pivotField dataField="1" compact="0" outline="0" subtotalTop="0" showAll="0" numFmtId="166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+/-" fld="19" baseField="0" baseItem="0" numFmtId="166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85"/>
  <sheetViews>
    <sheetView tabSelected="1" defaultGridColor="0" zoomScale="85" zoomScaleNormal="85" colorId="22" workbookViewId="0" topLeftCell="A1">
      <pane ySplit="1" topLeftCell="W2" activePane="bottomLeft" state="frozen"/>
      <selection pane="topLeft" activeCell="A1" sqref="A1"/>
      <selection pane="bottomLeft" activeCell="A3" sqref="A3:T282"/>
    </sheetView>
  </sheetViews>
  <sheetFormatPr defaultColWidth="8.7109375" defaultRowHeight="12.75"/>
  <cols>
    <col min="1" max="1" width="6.140625" style="0" customWidth="1"/>
    <col min="2" max="2" width="6.421875" style="0" customWidth="1"/>
    <col min="3" max="3" width="14.7109375" style="0" customWidth="1"/>
    <col min="4" max="4" width="7.421875" style="3" hidden="1" customWidth="1"/>
    <col min="5" max="5" width="20.8515625" style="3" customWidth="1"/>
    <col min="6" max="6" width="6.00390625" style="3" customWidth="1"/>
    <col min="7" max="7" width="20.421875" style="3" bestFit="1" customWidth="1"/>
    <col min="8" max="8" width="4.7109375" style="3" customWidth="1"/>
    <col min="9" max="9" width="6.7109375" style="3" customWidth="1"/>
    <col min="10" max="10" width="6.7109375" style="6" customWidth="1"/>
    <col min="11" max="16" width="5.7109375" style="0" customWidth="1"/>
    <col min="17" max="17" width="6.7109375" style="0" customWidth="1"/>
    <col min="18" max="18" width="3.57421875" style="0" customWidth="1"/>
    <col min="19" max="19" width="7.00390625" style="0" customWidth="1"/>
    <col min="20" max="20" width="4.28125" style="0" customWidth="1"/>
  </cols>
  <sheetData>
    <row r="1" ht="13.5" customHeight="1">
      <c r="S1" s="34" t="s">
        <v>417</v>
      </c>
    </row>
    <row r="2" spans="1:20" ht="16.5" customHeight="1" thickBot="1">
      <c r="A2" s="2" t="s">
        <v>192</v>
      </c>
      <c r="B2" s="2" t="s">
        <v>186</v>
      </c>
      <c r="C2" s="2" t="s">
        <v>193</v>
      </c>
      <c r="D2" s="8" t="s">
        <v>183</v>
      </c>
      <c r="E2" s="1" t="s">
        <v>194</v>
      </c>
      <c r="F2" s="1" t="s">
        <v>196</v>
      </c>
      <c r="G2" s="1" t="s">
        <v>191</v>
      </c>
      <c r="H2" s="2" t="s">
        <v>187</v>
      </c>
      <c r="I2" s="2" t="s">
        <v>195</v>
      </c>
      <c r="J2" s="7" t="s">
        <v>188</v>
      </c>
      <c r="K2" s="7" t="s">
        <v>409</v>
      </c>
      <c r="L2" s="7" t="s">
        <v>410</v>
      </c>
      <c r="M2" s="7" t="s">
        <v>411</v>
      </c>
      <c r="N2" s="7" t="s">
        <v>412</v>
      </c>
      <c r="O2" s="7" t="s">
        <v>413</v>
      </c>
      <c r="P2" s="7" t="s">
        <v>414</v>
      </c>
      <c r="Q2" s="7" t="s">
        <v>415</v>
      </c>
      <c r="R2" s="7" t="s">
        <v>416</v>
      </c>
      <c r="S2" s="7" t="s">
        <v>188</v>
      </c>
      <c r="T2" s="35" t="s">
        <v>418</v>
      </c>
    </row>
    <row r="3" spans="1:20" ht="16.5" customHeight="1" thickBot="1" thickTop="1">
      <c r="A3" s="4">
        <v>1</v>
      </c>
      <c r="B3" s="4">
        <v>7</v>
      </c>
      <c r="C3" s="9" t="s">
        <v>307</v>
      </c>
      <c r="D3" s="5">
        <v>1740</v>
      </c>
      <c r="E3" s="4" t="s">
        <v>292</v>
      </c>
      <c r="F3" s="10" t="s">
        <v>332</v>
      </c>
      <c r="G3" s="4" t="s">
        <v>199</v>
      </c>
      <c r="H3" s="4">
        <v>3</v>
      </c>
      <c r="I3" s="12" t="s">
        <v>190</v>
      </c>
      <c r="J3" s="14">
        <v>23.1</v>
      </c>
      <c r="K3" s="13">
        <v>18</v>
      </c>
      <c r="L3" s="11">
        <v>33</v>
      </c>
      <c r="M3" s="11">
        <v>36</v>
      </c>
      <c r="N3" s="11">
        <v>20</v>
      </c>
      <c r="O3" s="11"/>
      <c r="P3" s="11"/>
      <c r="Q3" s="11">
        <f>SUM(K3:P3)</f>
        <v>107</v>
      </c>
      <c r="R3" s="38">
        <v>4</v>
      </c>
      <c r="S3" s="36">
        <f>+Q3/R3</f>
        <v>26.75</v>
      </c>
      <c r="T3" s="37">
        <f>R3*S3-(R3*J3)</f>
        <v>14.599999999999994</v>
      </c>
    </row>
    <row r="4" spans="1:20" ht="16.5" customHeight="1" thickBot="1" thickTop="1">
      <c r="A4" s="4">
        <v>3</v>
      </c>
      <c r="B4" s="4">
        <v>23</v>
      </c>
      <c r="C4" s="9" t="s">
        <v>311</v>
      </c>
      <c r="D4" s="5">
        <v>1877</v>
      </c>
      <c r="E4" s="4" t="s">
        <v>275</v>
      </c>
      <c r="F4" s="10" t="s">
        <v>372</v>
      </c>
      <c r="G4" s="4" t="s">
        <v>341</v>
      </c>
      <c r="H4" s="4">
        <v>2</v>
      </c>
      <c r="I4" s="12" t="s">
        <v>189</v>
      </c>
      <c r="J4" s="14">
        <v>14.6</v>
      </c>
      <c r="K4" s="13">
        <v>32</v>
      </c>
      <c r="L4" s="11">
        <v>23</v>
      </c>
      <c r="M4" s="11">
        <v>27</v>
      </c>
      <c r="N4" s="11">
        <v>21</v>
      </c>
      <c r="O4" s="11" t="s">
        <v>397</v>
      </c>
      <c r="P4" s="11" t="s">
        <v>397</v>
      </c>
      <c r="Q4" s="11">
        <f>SUM(K4:P4)</f>
        <v>103</v>
      </c>
      <c r="R4" s="38">
        <v>4</v>
      </c>
      <c r="S4" s="36">
        <f>+Q4/R4</f>
        <v>25.75</v>
      </c>
      <c r="T4" s="37">
        <f>R4*S4-(R4*J4)</f>
        <v>44.6</v>
      </c>
    </row>
    <row r="5" spans="1:20" ht="16.5" customHeight="1" thickBot="1" thickTop="1">
      <c r="A5" s="4">
        <v>1</v>
      </c>
      <c r="B5" s="4">
        <v>2</v>
      </c>
      <c r="C5" s="9" t="s">
        <v>312</v>
      </c>
      <c r="D5" s="5">
        <v>518</v>
      </c>
      <c r="E5" s="4" t="s">
        <v>221</v>
      </c>
      <c r="F5" s="10" t="s">
        <v>348</v>
      </c>
      <c r="G5" s="4" t="s">
        <v>214</v>
      </c>
      <c r="H5" s="4">
        <v>3</v>
      </c>
      <c r="I5" s="12" t="s">
        <v>313</v>
      </c>
      <c r="J5" s="14">
        <v>27.9</v>
      </c>
      <c r="K5" s="13">
        <v>32</v>
      </c>
      <c r="L5" s="11">
        <v>34</v>
      </c>
      <c r="M5" s="11">
        <v>32</v>
      </c>
      <c r="N5" s="11" t="s">
        <v>397</v>
      </c>
      <c r="O5" s="11" t="s">
        <v>397</v>
      </c>
      <c r="P5" s="11" t="s">
        <v>397</v>
      </c>
      <c r="Q5" s="11">
        <f>SUM(K5:P5)</f>
        <v>98</v>
      </c>
      <c r="R5" s="38">
        <v>3</v>
      </c>
      <c r="S5" s="36">
        <f>+Q5/R5</f>
        <v>32.666666666666664</v>
      </c>
      <c r="T5" s="37">
        <f>R5*S5-(R5*J5)</f>
        <v>14.300000000000011</v>
      </c>
    </row>
    <row r="6" spans="1:20" ht="16.5" customHeight="1" thickBot="1" thickTop="1">
      <c r="A6" s="4">
        <v>3</v>
      </c>
      <c r="B6" s="4">
        <v>26</v>
      </c>
      <c r="C6" s="9" t="s">
        <v>309</v>
      </c>
      <c r="D6" s="5">
        <v>1798</v>
      </c>
      <c r="E6" s="4" t="s">
        <v>159</v>
      </c>
      <c r="F6" s="10" t="s">
        <v>365</v>
      </c>
      <c r="G6" s="4" t="s">
        <v>207</v>
      </c>
      <c r="H6" s="4">
        <v>5</v>
      </c>
      <c r="I6" s="12" t="s">
        <v>190</v>
      </c>
      <c r="J6" s="14">
        <v>18.8</v>
      </c>
      <c r="K6" s="13">
        <v>22</v>
      </c>
      <c r="L6" s="11">
        <v>17</v>
      </c>
      <c r="M6" s="11">
        <v>32</v>
      </c>
      <c r="N6" s="11">
        <v>20</v>
      </c>
      <c r="O6" s="11" t="s">
        <v>397</v>
      </c>
      <c r="P6" s="11" t="s">
        <v>397</v>
      </c>
      <c r="Q6" s="11">
        <f>SUM(K6:P6)</f>
        <v>91</v>
      </c>
      <c r="R6" s="38">
        <v>4</v>
      </c>
      <c r="S6" s="36">
        <f>+Q6/R6</f>
        <v>22.75</v>
      </c>
      <c r="T6" s="37">
        <f>R6*S6-(R6*J6)</f>
        <v>15.799999999999997</v>
      </c>
    </row>
    <row r="7" spans="1:20" ht="16.5" customHeight="1" thickBot="1" thickTop="1">
      <c r="A7" s="4">
        <v>11</v>
      </c>
      <c r="B7" s="4">
        <v>104</v>
      </c>
      <c r="C7" s="9" t="s">
        <v>399</v>
      </c>
      <c r="D7" s="5">
        <v>1003</v>
      </c>
      <c r="E7" s="4" t="s">
        <v>286</v>
      </c>
      <c r="F7" s="10" t="s">
        <v>314</v>
      </c>
      <c r="G7" s="4" t="s">
        <v>209</v>
      </c>
      <c r="H7" s="4">
        <v>8</v>
      </c>
      <c r="I7" s="12" t="s">
        <v>313</v>
      </c>
      <c r="J7" s="14">
        <v>15.3</v>
      </c>
      <c r="K7" s="13">
        <v>15</v>
      </c>
      <c r="L7" s="11">
        <v>30</v>
      </c>
      <c r="M7" s="11">
        <v>13</v>
      </c>
      <c r="N7" s="11">
        <v>27</v>
      </c>
      <c r="O7" s="11"/>
      <c r="P7" s="11"/>
      <c r="Q7" s="11">
        <f>SUM(K7:P7)</f>
        <v>85</v>
      </c>
      <c r="R7" s="38">
        <v>4</v>
      </c>
      <c r="S7" s="36">
        <f>+Q7/R7</f>
        <v>21.25</v>
      </c>
      <c r="T7" s="37">
        <f>R7*S7-(R7*J7)</f>
        <v>23.799999999999997</v>
      </c>
    </row>
    <row r="8" spans="1:20" ht="16.5" customHeight="1" thickBot="1" thickTop="1">
      <c r="A8" s="4">
        <v>2</v>
      </c>
      <c r="B8" s="4">
        <v>17</v>
      </c>
      <c r="C8" s="9" t="s">
        <v>399</v>
      </c>
      <c r="D8" s="5">
        <v>103</v>
      </c>
      <c r="E8" s="4" t="s">
        <v>343</v>
      </c>
      <c r="F8" s="10" t="s">
        <v>342</v>
      </c>
      <c r="G8" s="4" t="s">
        <v>341</v>
      </c>
      <c r="H8" s="4">
        <v>2</v>
      </c>
      <c r="I8" s="12" t="s">
        <v>189</v>
      </c>
      <c r="J8" s="14">
        <v>14.1</v>
      </c>
      <c r="K8" s="13">
        <v>24</v>
      </c>
      <c r="L8" s="11">
        <v>22</v>
      </c>
      <c r="M8" s="11">
        <v>20</v>
      </c>
      <c r="N8" s="11">
        <v>18</v>
      </c>
      <c r="O8" s="11" t="s">
        <v>397</v>
      </c>
      <c r="P8" s="11" t="s">
        <v>397</v>
      </c>
      <c r="Q8" s="11">
        <f>SUM(K8:P8)</f>
        <v>84</v>
      </c>
      <c r="R8" s="38">
        <v>4</v>
      </c>
      <c r="S8" s="36">
        <f>+Q8/R8</f>
        <v>21</v>
      </c>
      <c r="T8" s="37">
        <f>R8*S8-(R8*J8)</f>
        <v>27.6</v>
      </c>
    </row>
    <row r="9" spans="1:20" ht="16.5" customHeight="1" thickBot="1" thickTop="1">
      <c r="A9" s="4">
        <v>7</v>
      </c>
      <c r="B9" s="4">
        <v>66</v>
      </c>
      <c r="C9" s="9" t="s">
        <v>309</v>
      </c>
      <c r="D9" s="5">
        <v>936</v>
      </c>
      <c r="E9" s="4" t="s">
        <v>70</v>
      </c>
      <c r="F9" s="10" t="s">
        <v>337</v>
      </c>
      <c r="G9" s="4" t="s">
        <v>199</v>
      </c>
      <c r="H9" s="4">
        <v>3</v>
      </c>
      <c r="I9" s="12" t="s">
        <v>190</v>
      </c>
      <c r="J9" s="14">
        <v>9.6</v>
      </c>
      <c r="K9" s="13">
        <v>16</v>
      </c>
      <c r="L9" s="11">
        <v>14</v>
      </c>
      <c r="M9" s="11">
        <v>24</v>
      </c>
      <c r="N9" s="11">
        <v>19</v>
      </c>
      <c r="O9" s="11"/>
      <c r="P9" s="11"/>
      <c r="Q9" s="11">
        <f>SUM(K9:P9)</f>
        <v>73</v>
      </c>
      <c r="R9" s="38">
        <v>4</v>
      </c>
      <c r="S9" s="36">
        <f>+Q9/R9</f>
        <v>18.25</v>
      </c>
      <c r="T9" s="37">
        <f>R9*S9-(R9*J9)</f>
        <v>34.6</v>
      </c>
    </row>
    <row r="10" spans="1:20" ht="16.5" customHeight="1" thickBot="1" thickTop="1">
      <c r="A10" s="4">
        <v>19</v>
      </c>
      <c r="B10" s="4">
        <v>181</v>
      </c>
      <c r="C10" s="9" t="s">
        <v>394</v>
      </c>
      <c r="D10" s="5">
        <v>238</v>
      </c>
      <c r="E10" s="4" t="s">
        <v>254</v>
      </c>
      <c r="F10" s="10" t="s">
        <v>374</v>
      </c>
      <c r="G10" s="4" t="s">
        <v>252</v>
      </c>
      <c r="H10" s="4">
        <v>11</v>
      </c>
      <c r="I10" s="12" t="s">
        <v>316</v>
      </c>
      <c r="J10" s="14">
        <v>13.8</v>
      </c>
      <c r="K10" s="13">
        <v>12</v>
      </c>
      <c r="L10" s="11">
        <v>23</v>
      </c>
      <c r="M10" s="11">
        <v>26</v>
      </c>
      <c r="N10" s="11">
        <v>9</v>
      </c>
      <c r="O10" s="11"/>
      <c r="P10" s="11"/>
      <c r="Q10" s="11">
        <f>SUM(K10:P10)</f>
        <v>70</v>
      </c>
      <c r="R10" s="38">
        <v>4</v>
      </c>
      <c r="S10" s="36">
        <f>+Q10/R10</f>
        <v>17.5</v>
      </c>
      <c r="T10" s="37">
        <f>R10*S10-(R10*J10)</f>
        <v>14.799999999999997</v>
      </c>
    </row>
    <row r="11" spans="1:20" ht="16.5" customHeight="1" thickBot="1" thickTop="1">
      <c r="A11" s="4">
        <v>1</v>
      </c>
      <c r="B11" s="4">
        <v>5</v>
      </c>
      <c r="C11" s="9" t="s">
        <v>310</v>
      </c>
      <c r="D11" s="5">
        <v>1158</v>
      </c>
      <c r="E11" s="4" t="s">
        <v>259</v>
      </c>
      <c r="F11" s="10" t="s">
        <v>357</v>
      </c>
      <c r="G11" s="4" t="s">
        <v>200</v>
      </c>
      <c r="H11" s="4">
        <v>1</v>
      </c>
      <c r="I11" s="12" t="s">
        <v>316</v>
      </c>
      <c r="J11" s="14">
        <v>17.3</v>
      </c>
      <c r="K11" s="13">
        <v>16</v>
      </c>
      <c r="L11" s="11">
        <v>17</v>
      </c>
      <c r="M11" s="11">
        <v>13</v>
      </c>
      <c r="N11" s="11">
        <v>20</v>
      </c>
      <c r="O11" s="11" t="s">
        <v>397</v>
      </c>
      <c r="P11" s="11" t="s">
        <v>397</v>
      </c>
      <c r="Q11" s="11">
        <f>SUM(K11:P11)</f>
        <v>66</v>
      </c>
      <c r="R11" s="38">
        <v>4</v>
      </c>
      <c r="S11" s="36">
        <f>+Q11/R11</f>
        <v>16.5</v>
      </c>
      <c r="T11" s="37">
        <f>R11*S11-(R11*J11)</f>
        <v>-3.200000000000003</v>
      </c>
    </row>
    <row r="12" spans="1:20" ht="16.5" customHeight="1" thickBot="1" thickTop="1">
      <c r="A12" s="4">
        <v>11</v>
      </c>
      <c r="B12" s="4">
        <v>103</v>
      </c>
      <c r="C12" s="9" t="s">
        <v>311</v>
      </c>
      <c r="D12" s="5">
        <v>732</v>
      </c>
      <c r="E12" s="4" t="s">
        <v>224</v>
      </c>
      <c r="F12" s="10" t="s">
        <v>13</v>
      </c>
      <c r="G12" s="4" t="s">
        <v>209</v>
      </c>
      <c r="H12" s="4">
        <v>8</v>
      </c>
      <c r="I12" s="12" t="s">
        <v>313</v>
      </c>
      <c r="J12" s="14">
        <v>16.7</v>
      </c>
      <c r="K12" s="13">
        <v>15</v>
      </c>
      <c r="L12" s="11">
        <v>16</v>
      </c>
      <c r="M12" s="11">
        <v>20</v>
      </c>
      <c r="N12" s="11">
        <v>14</v>
      </c>
      <c r="O12" s="11"/>
      <c r="P12" s="11"/>
      <c r="Q12" s="11">
        <f>SUM(K12:P12)</f>
        <v>65</v>
      </c>
      <c r="R12" s="38">
        <v>4</v>
      </c>
      <c r="S12" s="36">
        <f>+Q12/R12</f>
        <v>16.25</v>
      </c>
      <c r="T12" s="37">
        <f>R12*S12-(R12*J12)</f>
        <v>-1.7999999999999972</v>
      </c>
    </row>
    <row r="13" spans="1:20" ht="16.5" customHeight="1" thickBot="1" thickTop="1">
      <c r="A13" s="4">
        <v>24</v>
      </c>
      <c r="B13" s="4">
        <v>239</v>
      </c>
      <c r="C13" s="9" t="s">
        <v>312</v>
      </c>
      <c r="D13" s="5">
        <v>1454</v>
      </c>
      <c r="E13" s="4" t="s">
        <v>255</v>
      </c>
      <c r="F13" s="10" t="s">
        <v>348</v>
      </c>
      <c r="G13" s="4" t="s">
        <v>252</v>
      </c>
      <c r="H13" s="4">
        <v>11</v>
      </c>
      <c r="I13" s="12" t="s">
        <v>316</v>
      </c>
      <c r="J13" s="14">
        <v>11.6</v>
      </c>
      <c r="K13" s="13">
        <v>26</v>
      </c>
      <c r="L13" s="11">
        <v>10</v>
      </c>
      <c r="M13" s="11">
        <v>16</v>
      </c>
      <c r="N13" s="11">
        <v>12</v>
      </c>
      <c r="O13" s="11"/>
      <c r="P13" s="11"/>
      <c r="Q13" s="11">
        <f>SUM(K13:P13)</f>
        <v>64</v>
      </c>
      <c r="R13" s="38">
        <v>4</v>
      </c>
      <c r="S13" s="36">
        <f>+Q13/R13</f>
        <v>16</v>
      </c>
      <c r="T13" s="37">
        <f>R13*S13-(R13*J13)</f>
        <v>17.6</v>
      </c>
    </row>
    <row r="14" spans="1:20" ht="16.5" customHeight="1" thickBot="1" thickTop="1">
      <c r="A14" s="4">
        <v>3</v>
      </c>
      <c r="B14" s="4">
        <v>27</v>
      </c>
      <c r="C14" s="9" t="s">
        <v>307</v>
      </c>
      <c r="D14" s="5">
        <v>1737</v>
      </c>
      <c r="E14" s="4" t="s">
        <v>155</v>
      </c>
      <c r="F14" s="10" t="s">
        <v>328</v>
      </c>
      <c r="G14" s="4" t="s">
        <v>363</v>
      </c>
      <c r="H14" s="4">
        <v>2</v>
      </c>
      <c r="I14" s="12" t="s">
        <v>313</v>
      </c>
      <c r="J14" s="14">
        <v>14.5</v>
      </c>
      <c r="K14" s="13">
        <v>18</v>
      </c>
      <c r="L14" s="11">
        <v>21</v>
      </c>
      <c r="M14" s="11">
        <v>16</v>
      </c>
      <c r="N14" s="11">
        <v>8</v>
      </c>
      <c r="O14" s="11" t="s">
        <v>397</v>
      </c>
      <c r="P14" s="11" t="s">
        <v>397</v>
      </c>
      <c r="Q14" s="11">
        <f>SUM(K14:P14)</f>
        <v>63</v>
      </c>
      <c r="R14" s="38">
        <v>4</v>
      </c>
      <c r="S14" s="36">
        <f>+Q14/R14</f>
        <v>15.75</v>
      </c>
      <c r="T14" s="37">
        <f>R14*S14-(R14*J14)</f>
        <v>5</v>
      </c>
    </row>
    <row r="15" spans="1:20" ht="16.5" customHeight="1" thickBot="1" thickTop="1">
      <c r="A15" s="4">
        <v>2</v>
      </c>
      <c r="B15" s="4">
        <v>15</v>
      </c>
      <c r="C15" s="9" t="s">
        <v>309</v>
      </c>
      <c r="D15" s="5">
        <v>910</v>
      </c>
      <c r="E15" s="4" t="s">
        <v>66</v>
      </c>
      <c r="F15" s="10" t="s">
        <v>339</v>
      </c>
      <c r="G15" s="4" t="s">
        <v>29</v>
      </c>
      <c r="H15" s="4">
        <v>4</v>
      </c>
      <c r="I15" s="12" t="s">
        <v>189</v>
      </c>
      <c r="J15" s="14">
        <v>17.7</v>
      </c>
      <c r="K15" s="13">
        <v>2</v>
      </c>
      <c r="L15" s="11">
        <v>30</v>
      </c>
      <c r="M15" s="11">
        <v>9</v>
      </c>
      <c r="N15" s="11">
        <v>22</v>
      </c>
      <c r="O15" s="11"/>
      <c r="P15" s="11"/>
      <c r="Q15" s="11">
        <f>SUM(K15:P15)</f>
        <v>63</v>
      </c>
      <c r="R15" s="38">
        <v>4</v>
      </c>
      <c r="S15" s="36">
        <f>+Q15/R15</f>
        <v>15.75</v>
      </c>
      <c r="T15" s="37">
        <f>R15*S15-(R15*J15)</f>
        <v>-7.799999999999997</v>
      </c>
    </row>
    <row r="16" spans="1:20" ht="16.5" customHeight="1" thickBot="1" thickTop="1">
      <c r="A16" s="4">
        <v>9</v>
      </c>
      <c r="B16" s="4">
        <v>87</v>
      </c>
      <c r="C16" s="9" t="s">
        <v>307</v>
      </c>
      <c r="D16" s="5">
        <v>1533</v>
      </c>
      <c r="E16" s="4" t="s">
        <v>126</v>
      </c>
      <c r="F16" s="10" t="s">
        <v>317</v>
      </c>
      <c r="G16" s="4" t="s">
        <v>252</v>
      </c>
      <c r="H16" s="4">
        <v>11</v>
      </c>
      <c r="I16" s="12" t="s">
        <v>316</v>
      </c>
      <c r="J16" s="14">
        <v>15.1</v>
      </c>
      <c r="K16" s="13">
        <v>12</v>
      </c>
      <c r="L16" s="11">
        <v>13</v>
      </c>
      <c r="M16" s="11">
        <v>11</v>
      </c>
      <c r="N16" s="11">
        <v>26</v>
      </c>
      <c r="O16" s="11"/>
      <c r="P16" s="11"/>
      <c r="Q16" s="11">
        <f>SUM(K16:P16)</f>
        <v>62</v>
      </c>
      <c r="R16" s="38">
        <v>4</v>
      </c>
      <c r="S16" s="36">
        <f>+Q16/R16</f>
        <v>15.5</v>
      </c>
      <c r="T16" s="37">
        <f>R16*S16-(R16*J16)</f>
        <v>1.6000000000000014</v>
      </c>
    </row>
    <row r="17" spans="1:20" ht="16.5" customHeight="1" thickBot="1" thickTop="1">
      <c r="A17" s="4">
        <v>2</v>
      </c>
      <c r="B17" s="4">
        <v>20</v>
      </c>
      <c r="C17" s="9" t="s">
        <v>394</v>
      </c>
      <c r="D17" s="5">
        <v>1358</v>
      </c>
      <c r="E17" s="4" t="s">
        <v>113</v>
      </c>
      <c r="F17" s="10" t="s">
        <v>320</v>
      </c>
      <c r="G17" s="4" t="s">
        <v>331</v>
      </c>
      <c r="H17" s="4">
        <v>5</v>
      </c>
      <c r="I17" s="12" t="s">
        <v>313</v>
      </c>
      <c r="J17" s="14">
        <v>19.6</v>
      </c>
      <c r="K17" s="13">
        <v>22</v>
      </c>
      <c r="L17" s="11">
        <v>38</v>
      </c>
      <c r="M17" s="11" t="s">
        <v>397</v>
      </c>
      <c r="N17" s="11" t="s">
        <v>397</v>
      </c>
      <c r="O17" s="11" t="s">
        <v>397</v>
      </c>
      <c r="P17" s="11" t="s">
        <v>397</v>
      </c>
      <c r="Q17" s="11">
        <f>SUM(K17:P17)</f>
        <v>60</v>
      </c>
      <c r="R17" s="38">
        <v>2</v>
      </c>
      <c r="S17" s="36">
        <f>+Q17/R17</f>
        <v>30</v>
      </c>
      <c r="T17" s="37">
        <f>R17*S17-(R17*J17)</f>
        <v>20.799999999999997</v>
      </c>
    </row>
    <row r="18" spans="1:20" ht="16.5" customHeight="1" thickBot="1" thickTop="1">
      <c r="A18" s="4">
        <v>3</v>
      </c>
      <c r="B18" s="4">
        <v>29</v>
      </c>
      <c r="C18" s="9" t="s">
        <v>395</v>
      </c>
      <c r="D18" s="5">
        <v>178</v>
      </c>
      <c r="E18" s="4" t="s">
        <v>364</v>
      </c>
      <c r="F18" s="10" t="s">
        <v>314</v>
      </c>
      <c r="G18" s="4" t="s">
        <v>363</v>
      </c>
      <c r="H18" s="4">
        <v>2</v>
      </c>
      <c r="I18" s="12" t="s">
        <v>313</v>
      </c>
      <c r="J18" s="14">
        <v>13.7</v>
      </c>
      <c r="K18" s="13">
        <v>13</v>
      </c>
      <c r="L18" s="11">
        <v>12</v>
      </c>
      <c r="M18" s="11">
        <v>17</v>
      </c>
      <c r="N18" s="11">
        <v>17</v>
      </c>
      <c r="O18" s="11" t="s">
        <v>397</v>
      </c>
      <c r="P18" s="11" t="s">
        <v>397</v>
      </c>
      <c r="Q18" s="11">
        <f>SUM(K18:P18)</f>
        <v>59</v>
      </c>
      <c r="R18" s="38">
        <v>4</v>
      </c>
      <c r="S18" s="36">
        <f>+Q18/R18</f>
        <v>14.75</v>
      </c>
      <c r="T18" s="37">
        <f>R18*S18-(R18*J18)</f>
        <v>4.200000000000003</v>
      </c>
    </row>
    <row r="19" spans="1:20" ht="16.5" customHeight="1" thickBot="1" thickTop="1">
      <c r="A19" s="4">
        <v>18</v>
      </c>
      <c r="B19" s="4">
        <v>180</v>
      </c>
      <c r="C19" s="9" t="s">
        <v>394</v>
      </c>
      <c r="D19" s="5">
        <v>647</v>
      </c>
      <c r="E19" s="4" t="s">
        <v>31</v>
      </c>
      <c r="F19" s="10" t="s">
        <v>30</v>
      </c>
      <c r="G19" s="4" t="s">
        <v>29</v>
      </c>
      <c r="H19" s="4">
        <v>4</v>
      </c>
      <c r="I19" s="12" t="s">
        <v>189</v>
      </c>
      <c r="J19" s="14">
        <v>6.4</v>
      </c>
      <c r="K19" s="13">
        <v>15</v>
      </c>
      <c r="L19" s="11">
        <v>15</v>
      </c>
      <c r="M19" s="11">
        <v>17</v>
      </c>
      <c r="N19" s="11">
        <v>12</v>
      </c>
      <c r="O19" s="11"/>
      <c r="P19" s="11"/>
      <c r="Q19" s="11">
        <f>SUM(K19:P19)</f>
        <v>59</v>
      </c>
      <c r="R19" s="38">
        <v>4</v>
      </c>
      <c r="S19" s="36">
        <f>+Q19/R19</f>
        <v>14.75</v>
      </c>
      <c r="T19" s="37">
        <f>R19*S19-(R19*J19)</f>
        <v>33.4</v>
      </c>
    </row>
    <row r="20" spans="1:20" ht="16.5" customHeight="1" thickBot="1" thickTop="1">
      <c r="A20" s="4">
        <v>4</v>
      </c>
      <c r="B20" s="4">
        <v>39</v>
      </c>
      <c r="C20" s="9" t="s">
        <v>312</v>
      </c>
      <c r="D20" s="5">
        <v>682</v>
      </c>
      <c r="E20" s="4" t="s">
        <v>36</v>
      </c>
      <c r="F20" s="10" t="s">
        <v>359</v>
      </c>
      <c r="G20" s="4" t="s">
        <v>341</v>
      </c>
      <c r="H20" s="4">
        <v>2</v>
      </c>
      <c r="I20" s="12" t="s">
        <v>189</v>
      </c>
      <c r="J20" s="14">
        <v>11.3</v>
      </c>
      <c r="K20" s="13">
        <v>28</v>
      </c>
      <c r="L20" s="11">
        <v>10</v>
      </c>
      <c r="M20" s="11">
        <v>14</v>
      </c>
      <c r="N20" s="11">
        <v>4</v>
      </c>
      <c r="O20" s="11" t="s">
        <v>397</v>
      </c>
      <c r="P20" s="11" t="s">
        <v>397</v>
      </c>
      <c r="Q20" s="11">
        <f>SUM(K20:P20)</f>
        <v>56</v>
      </c>
      <c r="R20" s="38">
        <v>4</v>
      </c>
      <c r="S20" s="36">
        <f>+Q20/R20</f>
        <v>14</v>
      </c>
      <c r="T20" s="37">
        <f>R20*S20-(R20*J20)</f>
        <v>10.799999999999997</v>
      </c>
    </row>
    <row r="21" spans="1:20" ht="16.5" customHeight="1" thickBot="1" thickTop="1">
      <c r="A21" s="4">
        <v>2</v>
      </c>
      <c r="B21" s="4">
        <v>16</v>
      </c>
      <c r="C21" s="9" t="s">
        <v>310</v>
      </c>
      <c r="D21" s="5">
        <v>1159</v>
      </c>
      <c r="E21" s="4" t="s">
        <v>262</v>
      </c>
      <c r="F21" s="10" t="s">
        <v>317</v>
      </c>
      <c r="G21" s="4" t="s">
        <v>200</v>
      </c>
      <c r="H21" s="4">
        <v>1</v>
      </c>
      <c r="I21" s="12" t="s">
        <v>316</v>
      </c>
      <c r="J21" s="14">
        <v>13.5</v>
      </c>
      <c r="K21" s="13">
        <v>15</v>
      </c>
      <c r="L21" s="11">
        <v>24</v>
      </c>
      <c r="M21" s="11">
        <v>3</v>
      </c>
      <c r="N21" s="11">
        <v>13</v>
      </c>
      <c r="O21" s="11" t="s">
        <v>397</v>
      </c>
      <c r="P21" s="11" t="s">
        <v>397</v>
      </c>
      <c r="Q21" s="11">
        <f>SUM(K21:P21)</f>
        <v>55</v>
      </c>
      <c r="R21" s="38">
        <v>4</v>
      </c>
      <c r="S21" s="36">
        <f>+Q21/R21</f>
        <v>13.75</v>
      </c>
      <c r="T21" s="37">
        <f>R21*S21-(R21*J21)</f>
        <v>1</v>
      </c>
    </row>
    <row r="22" spans="1:20" ht="16.5" customHeight="1" thickBot="1" thickTop="1">
      <c r="A22" s="4">
        <v>4</v>
      </c>
      <c r="B22" s="4">
        <v>38</v>
      </c>
      <c r="C22" s="9" t="s">
        <v>311</v>
      </c>
      <c r="D22" s="5">
        <v>1639</v>
      </c>
      <c r="E22" s="4" t="s">
        <v>144</v>
      </c>
      <c r="F22" s="10" t="s">
        <v>328</v>
      </c>
      <c r="G22" s="4" t="s">
        <v>210</v>
      </c>
      <c r="H22" s="4">
        <v>4</v>
      </c>
      <c r="I22" s="12" t="s">
        <v>313</v>
      </c>
      <c r="J22" s="14">
        <v>18.2</v>
      </c>
      <c r="K22" s="13">
        <v>21</v>
      </c>
      <c r="L22" s="11">
        <v>12</v>
      </c>
      <c r="M22" s="11">
        <v>22</v>
      </c>
      <c r="N22" s="11" t="s">
        <v>397</v>
      </c>
      <c r="O22" s="11" t="s">
        <v>397</v>
      </c>
      <c r="P22" s="11" t="s">
        <v>397</v>
      </c>
      <c r="Q22" s="11">
        <f>SUM(K22:P22)</f>
        <v>55</v>
      </c>
      <c r="R22" s="38">
        <v>3</v>
      </c>
      <c r="S22" s="36">
        <f>+Q22/R22</f>
        <v>18.333333333333332</v>
      </c>
      <c r="T22" s="37">
        <f>R22*S22-(R22*J22)</f>
        <v>0.4000000000000057</v>
      </c>
    </row>
    <row r="23" spans="1:20" ht="16.5" customHeight="1" thickBot="1" thickTop="1">
      <c r="A23" s="4">
        <v>4</v>
      </c>
      <c r="B23" s="4">
        <v>35</v>
      </c>
      <c r="C23" s="9" t="s">
        <v>309</v>
      </c>
      <c r="D23" s="5">
        <v>1005</v>
      </c>
      <c r="E23" s="4" t="s">
        <v>78</v>
      </c>
      <c r="F23" s="10" t="s">
        <v>348</v>
      </c>
      <c r="G23" s="4" t="s">
        <v>363</v>
      </c>
      <c r="H23" s="4">
        <v>2</v>
      </c>
      <c r="I23" s="12" t="s">
        <v>313</v>
      </c>
      <c r="J23" s="14">
        <v>11.5</v>
      </c>
      <c r="K23" s="13">
        <v>10</v>
      </c>
      <c r="L23" s="11">
        <v>10</v>
      </c>
      <c r="M23" s="11">
        <v>9</v>
      </c>
      <c r="N23" s="11">
        <v>25</v>
      </c>
      <c r="O23" s="11" t="s">
        <v>397</v>
      </c>
      <c r="P23" s="11" t="s">
        <v>397</v>
      </c>
      <c r="Q23" s="11">
        <f>SUM(K23:P23)</f>
        <v>54</v>
      </c>
      <c r="R23" s="38">
        <v>4</v>
      </c>
      <c r="S23" s="36">
        <f>+Q23/R23</f>
        <v>13.5</v>
      </c>
      <c r="T23" s="37">
        <f>R23*S23-(R23*J23)</f>
        <v>8</v>
      </c>
    </row>
    <row r="24" spans="1:20" ht="16.5" customHeight="1" thickBot="1" thickTop="1">
      <c r="A24" s="4">
        <v>9</v>
      </c>
      <c r="B24" s="4">
        <v>81</v>
      </c>
      <c r="C24" s="9" t="s">
        <v>394</v>
      </c>
      <c r="D24" s="5">
        <v>646</v>
      </c>
      <c r="E24" s="4" t="s">
        <v>28</v>
      </c>
      <c r="F24" s="10" t="s">
        <v>348</v>
      </c>
      <c r="G24" s="4" t="s">
        <v>325</v>
      </c>
      <c r="H24" s="4">
        <v>12</v>
      </c>
      <c r="I24" s="12" t="s">
        <v>316</v>
      </c>
      <c r="J24" s="14">
        <v>18</v>
      </c>
      <c r="K24" s="13">
        <v>13</v>
      </c>
      <c r="L24" s="11">
        <v>19</v>
      </c>
      <c r="M24" s="11">
        <v>22</v>
      </c>
      <c r="N24" s="11" t="s">
        <v>397</v>
      </c>
      <c r="O24" s="11" t="s">
        <v>397</v>
      </c>
      <c r="P24" s="11" t="s">
        <v>397</v>
      </c>
      <c r="Q24" s="11">
        <f>SUM(K24:P24)</f>
        <v>54</v>
      </c>
      <c r="R24" s="38">
        <v>3</v>
      </c>
      <c r="S24" s="36">
        <f>+Q24/R24</f>
        <v>18</v>
      </c>
      <c r="T24" s="37">
        <f>R24*S24-(R24*J24)</f>
        <v>0</v>
      </c>
    </row>
    <row r="25" spans="1:20" ht="16.5" customHeight="1" thickBot="1" thickTop="1">
      <c r="A25" s="4">
        <v>2</v>
      </c>
      <c r="B25" s="4">
        <v>19</v>
      </c>
      <c r="C25" s="9" t="s">
        <v>312</v>
      </c>
      <c r="D25" s="5">
        <v>759</v>
      </c>
      <c r="E25" s="4" t="s">
        <v>47</v>
      </c>
      <c r="F25" s="10" t="s">
        <v>314</v>
      </c>
      <c r="G25" s="4" t="s">
        <v>223</v>
      </c>
      <c r="H25" s="4">
        <v>1</v>
      </c>
      <c r="I25" s="12" t="s">
        <v>190</v>
      </c>
      <c r="J25" s="14">
        <v>17.1</v>
      </c>
      <c r="K25" s="13">
        <v>14</v>
      </c>
      <c r="L25" s="11">
        <v>11</v>
      </c>
      <c r="M25" s="11">
        <v>28</v>
      </c>
      <c r="N25" s="11" t="s">
        <v>397</v>
      </c>
      <c r="O25" s="11" t="s">
        <v>397</v>
      </c>
      <c r="P25" s="11" t="s">
        <v>397</v>
      </c>
      <c r="Q25" s="11">
        <f>SUM(K25:P25)</f>
        <v>53</v>
      </c>
      <c r="R25" s="38">
        <v>3</v>
      </c>
      <c r="S25" s="36">
        <f>+Q25/R25</f>
        <v>17.666666666666668</v>
      </c>
      <c r="T25" s="37">
        <f>R25*S25-(R25*J25)</f>
        <v>1.6999999999999957</v>
      </c>
    </row>
    <row r="26" spans="1:20" ht="16.5" customHeight="1" thickBot="1" thickTop="1">
      <c r="A26" s="4">
        <v>10</v>
      </c>
      <c r="B26" s="4">
        <v>94</v>
      </c>
      <c r="C26" s="9" t="s">
        <v>307</v>
      </c>
      <c r="D26" s="5">
        <v>39</v>
      </c>
      <c r="E26" s="4" t="s">
        <v>327</v>
      </c>
      <c r="F26" s="10" t="s">
        <v>326</v>
      </c>
      <c r="G26" s="4" t="s">
        <v>325</v>
      </c>
      <c r="H26" s="4">
        <v>12</v>
      </c>
      <c r="I26" s="12" t="s">
        <v>316</v>
      </c>
      <c r="J26" s="14">
        <v>16</v>
      </c>
      <c r="K26" s="13">
        <v>25</v>
      </c>
      <c r="L26" s="11">
        <v>14</v>
      </c>
      <c r="M26" s="11">
        <v>13</v>
      </c>
      <c r="N26" s="11" t="s">
        <v>397</v>
      </c>
      <c r="O26" s="11" t="s">
        <v>397</v>
      </c>
      <c r="P26" s="11" t="s">
        <v>397</v>
      </c>
      <c r="Q26" s="11">
        <f>SUM(K26:P26)</f>
        <v>52</v>
      </c>
      <c r="R26" s="38">
        <v>3</v>
      </c>
      <c r="S26" s="36">
        <f>+Q26/R26</f>
        <v>17.333333333333332</v>
      </c>
      <c r="T26" s="37">
        <f>R26*S26-(R26*J26)</f>
        <v>4</v>
      </c>
    </row>
    <row r="27" spans="1:20" ht="16.5" customHeight="1" thickBot="1" thickTop="1">
      <c r="A27" s="4">
        <v>1</v>
      </c>
      <c r="B27" s="4">
        <v>3</v>
      </c>
      <c r="C27" s="9" t="s">
        <v>311</v>
      </c>
      <c r="D27" s="5">
        <v>1613</v>
      </c>
      <c r="E27" s="4" t="s">
        <v>140</v>
      </c>
      <c r="F27" s="10" t="s">
        <v>320</v>
      </c>
      <c r="G27" s="4" t="s">
        <v>371</v>
      </c>
      <c r="H27" s="4">
        <v>1</v>
      </c>
      <c r="I27" s="12" t="s">
        <v>189</v>
      </c>
      <c r="J27" s="14">
        <v>17.3</v>
      </c>
      <c r="K27" s="13">
        <v>11</v>
      </c>
      <c r="L27" s="11">
        <v>18</v>
      </c>
      <c r="M27" s="11">
        <v>21</v>
      </c>
      <c r="N27" s="11" t="s">
        <v>397</v>
      </c>
      <c r="O27" s="11" t="s">
        <v>397</v>
      </c>
      <c r="P27" s="11" t="s">
        <v>397</v>
      </c>
      <c r="Q27" s="11">
        <f>SUM(K27:P27)</f>
        <v>50</v>
      </c>
      <c r="R27" s="38">
        <v>3</v>
      </c>
      <c r="S27" s="36">
        <f>+Q27/R27</f>
        <v>16.666666666666668</v>
      </c>
      <c r="T27" s="37">
        <f>R27*S27-(R27*J27)</f>
        <v>-1.9000000000000057</v>
      </c>
    </row>
    <row r="28" spans="1:20" ht="16.5" customHeight="1" thickBot="1" thickTop="1">
      <c r="A28" s="4">
        <v>9</v>
      </c>
      <c r="B28" s="4">
        <v>89</v>
      </c>
      <c r="C28" s="9" t="s">
        <v>395</v>
      </c>
      <c r="D28" s="5">
        <v>1706</v>
      </c>
      <c r="E28" s="4" t="s">
        <v>152</v>
      </c>
      <c r="F28" s="10" t="s">
        <v>365</v>
      </c>
      <c r="G28" s="4" t="s">
        <v>363</v>
      </c>
      <c r="H28" s="4">
        <v>2</v>
      </c>
      <c r="I28" s="12" t="s">
        <v>313</v>
      </c>
      <c r="J28" s="14">
        <v>9</v>
      </c>
      <c r="K28" s="13">
        <v>8</v>
      </c>
      <c r="L28" s="11">
        <v>8</v>
      </c>
      <c r="M28" s="11">
        <v>19</v>
      </c>
      <c r="N28" s="11">
        <v>14</v>
      </c>
      <c r="O28" s="11" t="s">
        <v>397</v>
      </c>
      <c r="P28" s="11" t="s">
        <v>397</v>
      </c>
      <c r="Q28" s="11">
        <f>SUM(K28:P28)</f>
        <v>49</v>
      </c>
      <c r="R28" s="38">
        <v>4</v>
      </c>
      <c r="S28" s="36">
        <f>+Q28/R28</f>
        <v>12.25</v>
      </c>
      <c r="T28" s="37">
        <f>R28*S28-(R28*J28)</f>
        <v>13</v>
      </c>
    </row>
    <row r="29" spans="1:20" ht="16.5" customHeight="1" thickBot="1" thickTop="1">
      <c r="A29" s="4">
        <v>3</v>
      </c>
      <c r="B29" s="4">
        <v>21</v>
      </c>
      <c r="C29" s="9" t="s">
        <v>394</v>
      </c>
      <c r="D29" s="5">
        <v>960</v>
      </c>
      <c r="E29" s="4" t="s">
        <v>71</v>
      </c>
      <c r="F29" s="10" t="s">
        <v>332</v>
      </c>
      <c r="G29" s="4" t="s">
        <v>381</v>
      </c>
      <c r="H29" s="4">
        <v>2</v>
      </c>
      <c r="I29" s="12" t="s">
        <v>190</v>
      </c>
      <c r="J29" s="14">
        <v>15.2</v>
      </c>
      <c r="K29" s="13">
        <v>21</v>
      </c>
      <c r="L29" s="11">
        <v>16</v>
      </c>
      <c r="M29" s="11">
        <v>12</v>
      </c>
      <c r="N29" s="11" t="s">
        <v>397</v>
      </c>
      <c r="O29" s="11" t="s">
        <v>397</v>
      </c>
      <c r="P29" s="11" t="s">
        <v>397</v>
      </c>
      <c r="Q29" s="11">
        <f>SUM(K29:P29)</f>
        <v>49</v>
      </c>
      <c r="R29" s="38">
        <v>3</v>
      </c>
      <c r="S29" s="36">
        <f>+Q29/R29</f>
        <v>16.333333333333332</v>
      </c>
      <c r="T29" s="37">
        <f>R29*S29-(R29*J29)</f>
        <v>3.4000000000000057</v>
      </c>
    </row>
    <row r="30" spans="1:20" ht="16.5" customHeight="1" thickBot="1" thickTop="1">
      <c r="A30" s="4">
        <v>20</v>
      </c>
      <c r="B30" s="4">
        <v>191</v>
      </c>
      <c r="C30" s="9" t="s">
        <v>396</v>
      </c>
      <c r="D30" s="5">
        <v>907</v>
      </c>
      <c r="E30" s="4" t="s">
        <v>244</v>
      </c>
      <c r="F30" s="10" t="s">
        <v>357</v>
      </c>
      <c r="G30" s="4" t="s">
        <v>6</v>
      </c>
      <c r="H30" s="4">
        <v>10</v>
      </c>
      <c r="I30" s="12" t="s">
        <v>316</v>
      </c>
      <c r="J30" s="14">
        <v>10.1</v>
      </c>
      <c r="K30" s="13">
        <v>15</v>
      </c>
      <c r="L30" s="11">
        <v>10</v>
      </c>
      <c r="M30" s="11">
        <v>23</v>
      </c>
      <c r="N30" s="11" t="s">
        <v>397</v>
      </c>
      <c r="O30" s="11" t="s">
        <v>397</v>
      </c>
      <c r="P30" s="11" t="s">
        <v>397</v>
      </c>
      <c r="Q30" s="11">
        <f>SUM(K30:P30)</f>
        <v>48</v>
      </c>
      <c r="R30" s="38">
        <v>3</v>
      </c>
      <c r="S30" s="36">
        <f>+Q30/R30</f>
        <v>16</v>
      </c>
      <c r="T30" s="37">
        <f>R30*S30-(R30*J30)</f>
        <v>17.700000000000003</v>
      </c>
    </row>
    <row r="31" spans="1:20" ht="16.5" customHeight="1" thickBot="1" thickTop="1">
      <c r="A31" s="4">
        <v>2</v>
      </c>
      <c r="B31" s="4">
        <v>14</v>
      </c>
      <c r="C31" s="9" t="s">
        <v>307</v>
      </c>
      <c r="D31" s="5">
        <v>972</v>
      </c>
      <c r="E31" s="4" t="s">
        <v>269</v>
      </c>
      <c r="F31" s="10" t="s">
        <v>365</v>
      </c>
      <c r="G31" s="4" t="s">
        <v>371</v>
      </c>
      <c r="H31" s="4">
        <v>1</v>
      </c>
      <c r="I31" s="12" t="s">
        <v>189</v>
      </c>
      <c r="J31" s="14">
        <v>12.3</v>
      </c>
      <c r="K31" s="13">
        <v>8</v>
      </c>
      <c r="L31" s="11">
        <v>25</v>
      </c>
      <c r="M31" s="11">
        <v>12</v>
      </c>
      <c r="N31" s="11" t="s">
        <v>397</v>
      </c>
      <c r="O31" s="11" t="s">
        <v>397</v>
      </c>
      <c r="P31" s="11" t="s">
        <v>397</v>
      </c>
      <c r="Q31" s="11">
        <f>SUM(K31:P31)</f>
        <v>45</v>
      </c>
      <c r="R31" s="38">
        <v>3</v>
      </c>
      <c r="S31" s="36">
        <f>+Q31/R31</f>
        <v>15</v>
      </c>
      <c r="T31" s="37">
        <f>R31*S31-(R31*J31)</f>
        <v>8.099999999999994</v>
      </c>
    </row>
    <row r="32" spans="1:20" ht="16.5" customHeight="1" thickBot="1" thickTop="1">
      <c r="A32" s="4">
        <v>2</v>
      </c>
      <c r="B32" s="4">
        <v>12</v>
      </c>
      <c r="C32" s="9" t="s">
        <v>395</v>
      </c>
      <c r="D32" s="5">
        <v>231</v>
      </c>
      <c r="E32" s="4" t="s">
        <v>268</v>
      </c>
      <c r="F32" s="10" t="s">
        <v>372</v>
      </c>
      <c r="G32" s="4" t="s">
        <v>371</v>
      </c>
      <c r="H32" s="4">
        <v>1</v>
      </c>
      <c r="I32" s="12" t="s">
        <v>189</v>
      </c>
      <c r="J32" s="14">
        <v>14.5</v>
      </c>
      <c r="K32" s="13">
        <v>18</v>
      </c>
      <c r="L32" s="11">
        <v>18</v>
      </c>
      <c r="M32" s="11">
        <v>9</v>
      </c>
      <c r="N32" s="11" t="s">
        <v>397</v>
      </c>
      <c r="O32" s="11" t="s">
        <v>397</v>
      </c>
      <c r="P32" s="11" t="s">
        <v>397</v>
      </c>
      <c r="Q32" s="11">
        <f>SUM(K32:P32)</f>
        <v>45</v>
      </c>
      <c r="R32" s="38">
        <v>3</v>
      </c>
      <c r="S32" s="36">
        <f>+Q32/R32</f>
        <v>15</v>
      </c>
      <c r="T32" s="37">
        <f>R32*S32-(R32*J32)</f>
        <v>1.5</v>
      </c>
    </row>
    <row r="33" spans="1:20" ht="16.5" customHeight="1" thickBot="1" thickTop="1">
      <c r="A33" s="4">
        <v>11</v>
      </c>
      <c r="B33" s="4">
        <v>107</v>
      </c>
      <c r="C33" s="9" t="s">
        <v>307</v>
      </c>
      <c r="D33" s="5">
        <v>205</v>
      </c>
      <c r="E33" s="4" t="s">
        <v>367</v>
      </c>
      <c r="F33" s="10" t="s">
        <v>326</v>
      </c>
      <c r="G33" s="4" t="s">
        <v>248</v>
      </c>
      <c r="H33" s="4">
        <v>4</v>
      </c>
      <c r="I33" s="12" t="s">
        <v>190</v>
      </c>
      <c r="J33" s="14">
        <v>9.3</v>
      </c>
      <c r="K33" s="13">
        <v>21</v>
      </c>
      <c r="L33" s="11">
        <v>23</v>
      </c>
      <c r="M33" s="11" t="s">
        <v>397</v>
      </c>
      <c r="N33" s="11" t="s">
        <v>397</v>
      </c>
      <c r="O33" s="11" t="s">
        <v>397</v>
      </c>
      <c r="P33" s="11" t="s">
        <v>397</v>
      </c>
      <c r="Q33" s="11">
        <f>SUM(K33:P33)</f>
        <v>44</v>
      </c>
      <c r="R33" s="38">
        <v>2</v>
      </c>
      <c r="S33" s="36">
        <f>+Q33/R33</f>
        <v>22</v>
      </c>
      <c r="T33" s="37">
        <f>R33*S33-(R33*J33)</f>
        <v>25.4</v>
      </c>
    </row>
    <row r="34" spans="1:20" ht="16.5" customHeight="1" thickBot="1" thickTop="1">
      <c r="A34" s="4">
        <v>4</v>
      </c>
      <c r="B34" s="4">
        <v>40</v>
      </c>
      <c r="C34" s="9" t="s">
        <v>394</v>
      </c>
      <c r="D34" s="5">
        <v>964</v>
      </c>
      <c r="E34" s="4" t="s">
        <v>229</v>
      </c>
      <c r="F34" s="10" t="s">
        <v>385</v>
      </c>
      <c r="G34" s="4" t="s">
        <v>210</v>
      </c>
      <c r="H34" s="4">
        <v>4</v>
      </c>
      <c r="I34" s="12" t="s">
        <v>313</v>
      </c>
      <c r="J34" s="14">
        <v>18.9</v>
      </c>
      <c r="K34" s="13">
        <v>22</v>
      </c>
      <c r="L34" s="11">
        <v>19</v>
      </c>
      <c r="M34" s="11">
        <v>3</v>
      </c>
      <c r="N34" s="11" t="s">
        <v>397</v>
      </c>
      <c r="O34" s="11" t="s">
        <v>397</v>
      </c>
      <c r="P34" s="11" t="s">
        <v>397</v>
      </c>
      <c r="Q34" s="11">
        <f>SUM(K34:P34)</f>
        <v>44</v>
      </c>
      <c r="R34" s="38">
        <v>3</v>
      </c>
      <c r="S34" s="36">
        <f>+Q34/R34</f>
        <v>14.666666666666666</v>
      </c>
      <c r="T34" s="37">
        <f>R34*S34-(R34*J34)</f>
        <v>-12.699999999999996</v>
      </c>
    </row>
    <row r="35" spans="1:20" ht="16.5" customHeight="1" thickBot="1" thickTop="1">
      <c r="A35" s="4">
        <v>12</v>
      </c>
      <c r="B35" s="4">
        <v>118</v>
      </c>
      <c r="C35" s="9" t="s">
        <v>311</v>
      </c>
      <c r="D35" s="5">
        <v>833</v>
      </c>
      <c r="E35" s="4" t="s">
        <v>421</v>
      </c>
      <c r="F35" s="10" t="s">
        <v>314</v>
      </c>
      <c r="G35" s="4" t="s">
        <v>198</v>
      </c>
      <c r="H35" s="4">
        <v>11</v>
      </c>
      <c r="I35" s="12" t="s">
        <v>189</v>
      </c>
      <c r="J35" s="14">
        <v>15.9</v>
      </c>
      <c r="K35" s="13">
        <v>19</v>
      </c>
      <c r="L35" s="11">
        <v>17</v>
      </c>
      <c r="M35" s="11">
        <v>7</v>
      </c>
      <c r="N35" s="11" t="s">
        <v>397</v>
      </c>
      <c r="O35" s="11" t="s">
        <v>397</v>
      </c>
      <c r="P35" s="11" t="s">
        <v>397</v>
      </c>
      <c r="Q35" s="11">
        <f>SUM(K35:P35)</f>
        <v>43</v>
      </c>
      <c r="R35" s="38">
        <v>3</v>
      </c>
      <c r="S35" s="36">
        <f>+Q35/R35</f>
        <v>14.333333333333334</v>
      </c>
      <c r="T35" s="37">
        <f>R35*S35-(R35*J35)</f>
        <v>-4.700000000000003</v>
      </c>
    </row>
    <row r="36" spans="1:20" ht="16.5" customHeight="1" thickBot="1" thickTop="1">
      <c r="A36" s="4">
        <v>2</v>
      </c>
      <c r="B36" s="4">
        <v>13</v>
      </c>
      <c r="C36" s="9" t="s">
        <v>308</v>
      </c>
      <c r="D36" s="5">
        <v>398</v>
      </c>
      <c r="E36" s="4" t="s">
        <v>267</v>
      </c>
      <c r="F36" s="10" t="s">
        <v>376</v>
      </c>
      <c r="G36" s="4" t="s">
        <v>371</v>
      </c>
      <c r="H36" s="4">
        <v>1</v>
      </c>
      <c r="I36" s="12" t="s">
        <v>189</v>
      </c>
      <c r="J36" s="14">
        <v>12.3</v>
      </c>
      <c r="K36" s="13">
        <v>14</v>
      </c>
      <c r="L36" s="11">
        <v>13</v>
      </c>
      <c r="M36" s="11">
        <v>16</v>
      </c>
      <c r="N36" s="11" t="s">
        <v>397</v>
      </c>
      <c r="O36" s="11" t="s">
        <v>397</v>
      </c>
      <c r="P36" s="11" t="s">
        <v>397</v>
      </c>
      <c r="Q36" s="11">
        <f>SUM(K36:P36)</f>
        <v>43</v>
      </c>
      <c r="R36" s="38">
        <v>3</v>
      </c>
      <c r="S36" s="36">
        <f>+Q36/R36</f>
        <v>14.333333333333334</v>
      </c>
      <c r="T36" s="37">
        <f>R36*S36-(R36*J36)</f>
        <v>6.099999999999994</v>
      </c>
    </row>
    <row r="37" spans="1:20" ht="16.5" customHeight="1" thickBot="1" thickTop="1">
      <c r="A37" s="4">
        <v>20</v>
      </c>
      <c r="B37" s="4">
        <v>194</v>
      </c>
      <c r="C37" s="9" t="s">
        <v>307</v>
      </c>
      <c r="D37" s="5">
        <v>1433</v>
      </c>
      <c r="E37" s="4" t="s">
        <v>253</v>
      </c>
      <c r="F37" s="10" t="s">
        <v>339</v>
      </c>
      <c r="G37" s="4" t="s">
        <v>252</v>
      </c>
      <c r="H37" s="4">
        <v>11</v>
      </c>
      <c r="I37" s="12" t="s">
        <v>316</v>
      </c>
      <c r="J37" s="14">
        <v>10.6</v>
      </c>
      <c r="K37" s="13">
        <v>17</v>
      </c>
      <c r="L37" s="11">
        <v>12</v>
      </c>
      <c r="M37" s="11">
        <v>5</v>
      </c>
      <c r="N37" s="11">
        <v>9</v>
      </c>
      <c r="O37" s="11"/>
      <c r="P37" s="11"/>
      <c r="Q37" s="11">
        <f>SUM(K37:P37)</f>
        <v>43</v>
      </c>
      <c r="R37" s="38">
        <v>4</v>
      </c>
      <c r="S37" s="36">
        <f>+Q37/R37</f>
        <v>10.75</v>
      </c>
      <c r="T37" s="37">
        <f>R37*S37-(R37*J37)</f>
        <v>0.6000000000000014</v>
      </c>
    </row>
    <row r="38" spans="1:20" ht="16.5" customHeight="1" thickBot="1" thickTop="1">
      <c r="A38" s="4">
        <v>1</v>
      </c>
      <c r="B38" s="4">
        <v>4</v>
      </c>
      <c r="C38" s="9" t="s">
        <v>399</v>
      </c>
      <c r="D38" s="5">
        <v>1529</v>
      </c>
      <c r="E38" s="4" t="s">
        <v>234</v>
      </c>
      <c r="F38" s="10" t="s">
        <v>339</v>
      </c>
      <c r="G38" s="4" t="s">
        <v>223</v>
      </c>
      <c r="H38" s="4">
        <v>1</v>
      </c>
      <c r="I38" s="12" t="s">
        <v>190</v>
      </c>
      <c r="J38" s="14">
        <v>17.4</v>
      </c>
      <c r="K38" s="13">
        <v>11</v>
      </c>
      <c r="L38" s="11">
        <v>13</v>
      </c>
      <c r="M38" s="11">
        <v>18</v>
      </c>
      <c r="N38" s="11" t="s">
        <v>397</v>
      </c>
      <c r="O38" s="11" t="s">
        <v>397</v>
      </c>
      <c r="P38" s="11" t="s">
        <v>397</v>
      </c>
      <c r="Q38" s="11">
        <f>SUM(K38:P38)</f>
        <v>42</v>
      </c>
      <c r="R38" s="38">
        <v>3</v>
      </c>
      <c r="S38" s="36">
        <f>+Q38/R38</f>
        <v>14</v>
      </c>
      <c r="T38" s="37">
        <f>R38*S38-(R38*J38)</f>
        <v>-10.199999999999996</v>
      </c>
    </row>
    <row r="39" spans="1:20" ht="16.5" customHeight="1" thickBot="1" thickTop="1">
      <c r="A39" s="4">
        <v>16</v>
      </c>
      <c r="B39" s="4">
        <v>157</v>
      </c>
      <c r="C39" s="9" t="s">
        <v>399</v>
      </c>
      <c r="D39" s="5">
        <v>847</v>
      </c>
      <c r="E39" s="4" t="s">
        <v>56</v>
      </c>
      <c r="F39" s="10" t="s">
        <v>339</v>
      </c>
      <c r="G39" s="4" t="s">
        <v>207</v>
      </c>
      <c r="H39" s="4">
        <v>5</v>
      </c>
      <c r="I39" s="12" t="s">
        <v>190</v>
      </c>
      <c r="J39" s="14">
        <v>9.6</v>
      </c>
      <c r="K39" s="13">
        <v>18</v>
      </c>
      <c r="L39" s="11">
        <v>0</v>
      </c>
      <c r="M39" s="11">
        <v>16</v>
      </c>
      <c r="N39" s="11">
        <v>8</v>
      </c>
      <c r="O39" s="11" t="s">
        <v>397</v>
      </c>
      <c r="P39" s="11" t="s">
        <v>397</v>
      </c>
      <c r="Q39" s="11">
        <f>SUM(K39:P39)</f>
        <v>42</v>
      </c>
      <c r="R39" s="38">
        <v>4</v>
      </c>
      <c r="S39" s="36">
        <f>+Q39/R39</f>
        <v>10.5</v>
      </c>
      <c r="T39" s="37">
        <f>R39*S39-(R39*J39)</f>
        <v>3.6000000000000014</v>
      </c>
    </row>
    <row r="40" spans="1:20" ht="16.5" customHeight="1" thickBot="1" thickTop="1">
      <c r="A40" s="4">
        <v>9</v>
      </c>
      <c r="B40" s="4">
        <v>90</v>
      </c>
      <c r="C40" s="9" t="s">
        <v>396</v>
      </c>
      <c r="D40" s="5">
        <v>1777</v>
      </c>
      <c r="E40" s="4" t="s">
        <v>157</v>
      </c>
      <c r="F40" s="10" t="s">
        <v>348</v>
      </c>
      <c r="G40" s="4" t="s">
        <v>381</v>
      </c>
      <c r="H40" s="4">
        <v>2</v>
      </c>
      <c r="I40" s="12" t="s">
        <v>190</v>
      </c>
      <c r="J40" s="14">
        <v>9.4</v>
      </c>
      <c r="K40" s="13">
        <v>12</v>
      </c>
      <c r="L40" s="11">
        <v>16</v>
      </c>
      <c r="M40" s="11">
        <v>14</v>
      </c>
      <c r="N40" s="11" t="s">
        <v>397</v>
      </c>
      <c r="O40" s="11" t="s">
        <v>397</v>
      </c>
      <c r="P40" s="11" t="s">
        <v>397</v>
      </c>
      <c r="Q40" s="11">
        <f>SUM(K40:P40)</f>
        <v>42</v>
      </c>
      <c r="R40" s="38">
        <v>3</v>
      </c>
      <c r="S40" s="36">
        <f>+Q40/R40</f>
        <v>14</v>
      </c>
      <c r="T40" s="37">
        <f>R40*S40-(R40*J40)</f>
        <v>13.799999999999997</v>
      </c>
    </row>
    <row r="41" spans="1:20" ht="16.5" customHeight="1" thickBot="1" thickTop="1">
      <c r="A41" s="4">
        <v>9</v>
      </c>
      <c r="B41" s="4">
        <v>86</v>
      </c>
      <c r="C41" s="9" t="s">
        <v>309</v>
      </c>
      <c r="D41" s="5">
        <v>1610</v>
      </c>
      <c r="E41" s="4" t="s">
        <v>138</v>
      </c>
      <c r="F41" s="10" t="s">
        <v>314</v>
      </c>
      <c r="G41" s="4" t="s">
        <v>341</v>
      </c>
      <c r="H41" s="4">
        <v>2</v>
      </c>
      <c r="I41" s="12" t="s">
        <v>189</v>
      </c>
      <c r="J41" s="14">
        <v>7.8</v>
      </c>
      <c r="K41" s="13">
        <v>9</v>
      </c>
      <c r="L41" s="11">
        <v>13</v>
      </c>
      <c r="M41" s="11">
        <v>8</v>
      </c>
      <c r="N41" s="11">
        <v>11</v>
      </c>
      <c r="O41" s="11" t="s">
        <v>397</v>
      </c>
      <c r="P41" s="11" t="s">
        <v>397</v>
      </c>
      <c r="Q41" s="11">
        <f>SUM(K41:P41)</f>
        <v>41</v>
      </c>
      <c r="R41" s="38">
        <v>4</v>
      </c>
      <c r="S41" s="36">
        <f>+Q41/R41</f>
        <v>10.25</v>
      </c>
      <c r="T41" s="37">
        <f>R41*S41-(R41*J41)</f>
        <v>9.8</v>
      </c>
    </row>
    <row r="42" spans="1:20" ht="16.5" customHeight="1" thickBot="1" thickTop="1">
      <c r="A42" s="4">
        <v>1</v>
      </c>
      <c r="B42" s="4">
        <v>10</v>
      </c>
      <c r="C42" s="9" t="s">
        <v>396</v>
      </c>
      <c r="D42" s="5">
        <v>819</v>
      </c>
      <c r="E42" s="4" t="s">
        <v>227</v>
      </c>
      <c r="F42" s="10" t="s">
        <v>369</v>
      </c>
      <c r="G42" s="4" t="s">
        <v>215</v>
      </c>
      <c r="H42" s="4">
        <v>3</v>
      </c>
      <c r="I42" s="12" t="s">
        <v>316</v>
      </c>
      <c r="J42" s="14">
        <v>20.5</v>
      </c>
      <c r="K42" s="13">
        <v>16</v>
      </c>
      <c r="L42" s="11">
        <v>25</v>
      </c>
      <c r="M42" s="11" t="s">
        <v>397</v>
      </c>
      <c r="N42" s="11" t="s">
        <v>397</v>
      </c>
      <c r="O42" s="11" t="s">
        <v>397</v>
      </c>
      <c r="P42" s="11" t="s">
        <v>397</v>
      </c>
      <c r="Q42" s="11">
        <f>SUM(K42:P42)</f>
        <v>41</v>
      </c>
      <c r="R42" s="38">
        <v>2</v>
      </c>
      <c r="S42" s="36">
        <f>+Q42/R42</f>
        <v>20.5</v>
      </c>
      <c r="T42" s="37">
        <f>R42*S42-(R42*J42)</f>
        <v>0</v>
      </c>
    </row>
    <row r="43" spans="1:20" ht="16.5" customHeight="1" thickBot="1" thickTop="1">
      <c r="A43" s="4">
        <v>5</v>
      </c>
      <c r="B43" s="4">
        <v>50</v>
      </c>
      <c r="C43" s="9" t="s">
        <v>396</v>
      </c>
      <c r="D43" s="5">
        <v>1643</v>
      </c>
      <c r="E43" s="4" t="s">
        <v>258</v>
      </c>
      <c r="F43" s="10" t="s">
        <v>330</v>
      </c>
      <c r="G43" s="4" t="s">
        <v>200</v>
      </c>
      <c r="H43" s="4">
        <v>1</v>
      </c>
      <c r="I43" s="12" t="s">
        <v>316</v>
      </c>
      <c r="J43" s="14">
        <v>8.7</v>
      </c>
      <c r="K43" s="13">
        <v>10</v>
      </c>
      <c r="L43" s="11">
        <v>13</v>
      </c>
      <c r="M43" s="11">
        <v>4</v>
      </c>
      <c r="N43" s="11">
        <v>14</v>
      </c>
      <c r="O43" s="11" t="s">
        <v>397</v>
      </c>
      <c r="P43" s="11" t="s">
        <v>397</v>
      </c>
      <c r="Q43" s="11">
        <f>SUM(K43:P43)</f>
        <v>41</v>
      </c>
      <c r="R43" s="38">
        <v>4</v>
      </c>
      <c r="S43" s="36">
        <f>+Q43/R43</f>
        <v>10.25</v>
      </c>
      <c r="T43" s="37">
        <f>R43*S43-(R43*J43)</f>
        <v>6.200000000000003</v>
      </c>
    </row>
    <row r="44" spans="1:20" ht="16.5" customHeight="1" thickBot="1" thickTop="1">
      <c r="A44" s="4">
        <v>1</v>
      </c>
      <c r="B44" s="4">
        <v>1</v>
      </c>
      <c r="C44" s="9" t="s">
        <v>394</v>
      </c>
      <c r="D44" s="5">
        <v>1548</v>
      </c>
      <c r="E44" s="4" t="s">
        <v>235</v>
      </c>
      <c r="F44" s="10" t="s">
        <v>344</v>
      </c>
      <c r="G44" s="4" t="s">
        <v>223</v>
      </c>
      <c r="H44" s="4">
        <v>1</v>
      </c>
      <c r="I44" s="12" t="s">
        <v>190</v>
      </c>
      <c r="J44" s="14">
        <v>21.6</v>
      </c>
      <c r="K44" s="13">
        <v>9</v>
      </c>
      <c r="L44" s="11">
        <v>24</v>
      </c>
      <c r="M44" s="11">
        <v>8</v>
      </c>
      <c r="N44" s="11" t="s">
        <v>397</v>
      </c>
      <c r="O44" s="11" t="s">
        <v>397</v>
      </c>
      <c r="P44" s="11" t="s">
        <v>397</v>
      </c>
      <c r="Q44" s="11">
        <f>SUM(K44:P44)</f>
        <v>41</v>
      </c>
      <c r="R44" s="38">
        <v>3</v>
      </c>
      <c r="S44" s="36">
        <f>+Q44/R44</f>
        <v>13.666666666666666</v>
      </c>
      <c r="T44" s="37">
        <f>R44*S44-(R44*J44)</f>
        <v>-23.80000000000001</v>
      </c>
    </row>
    <row r="45" spans="1:20" ht="16.5" customHeight="1" thickBot="1" thickTop="1">
      <c r="A45" s="4">
        <v>3</v>
      </c>
      <c r="B45" s="4">
        <v>30</v>
      </c>
      <c r="C45" s="9" t="s">
        <v>396</v>
      </c>
      <c r="D45" s="5">
        <v>854</v>
      </c>
      <c r="E45" s="4" t="s">
        <v>58</v>
      </c>
      <c r="F45" s="10" t="s">
        <v>337</v>
      </c>
      <c r="G45" s="4" t="s">
        <v>29</v>
      </c>
      <c r="H45" s="4">
        <v>4</v>
      </c>
      <c r="I45" s="12" t="s">
        <v>189</v>
      </c>
      <c r="J45" s="14">
        <v>17.1</v>
      </c>
      <c r="K45" s="13">
        <v>10</v>
      </c>
      <c r="L45" s="11">
        <v>12</v>
      </c>
      <c r="M45" s="11">
        <v>8</v>
      </c>
      <c r="N45" s="11">
        <v>11</v>
      </c>
      <c r="O45" s="11"/>
      <c r="P45" s="11"/>
      <c r="Q45" s="11">
        <f>SUM(K45:P45)</f>
        <v>41</v>
      </c>
      <c r="R45" s="38">
        <v>4</v>
      </c>
      <c r="S45" s="36">
        <f>+Q45/R45</f>
        <v>10.25</v>
      </c>
      <c r="T45" s="37">
        <f>R45*S45-(R45*J45)</f>
        <v>-27.400000000000006</v>
      </c>
    </row>
    <row r="46" spans="1:20" ht="16.5" customHeight="1" thickBot="1" thickTop="1">
      <c r="A46" s="4">
        <v>10</v>
      </c>
      <c r="B46" s="4">
        <v>100</v>
      </c>
      <c r="C46" s="9" t="s">
        <v>394</v>
      </c>
      <c r="D46" s="5">
        <v>1146</v>
      </c>
      <c r="E46" s="4" t="s">
        <v>291</v>
      </c>
      <c r="F46" s="10" t="s">
        <v>365</v>
      </c>
      <c r="G46" s="4" t="s">
        <v>204</v>
      </c>
      <c r="H46" s="4">
        <v>7</v>
      </c>
      <c r="I46" s="12" t="s">
        <v>190</v>
      </c>
      <c r="J46" s="14">
        <v>14.8</v>
      </c>
      <c r="K46" s="13">
        <v>23</v>
      </c>
      <c r="L46" s="11">
        <v>17</v>
      </c>
      <c r="M46" s="11" t="s">
        <v>397</v>
      </c>
      <c r="N46" s="11" t="s">
        <v>397</v>
      </c>
      <c r="O46" s="11" t="s">
        <v>397</v>
      </c>
      <c r="P46" s="11" t="s">
        <v>397</v>
      </c>
      <c r="Q46" s="11">
        <f>SUM(K46:P46)</f>
        <v>40</v>
      </c>
      <c r="R46" s="38">
        <v>2</v>
      </c>
      <c r="S46" s="36">
        <f>+Q46/R46</f>
        <v>20</v>
      </c>
      <c r="T46" s="37">
        <f>R46*S46-(R46*J46)</f>
        <v>10.399999999999999</v>
      </c>
    </row>
    <row r="47" spans="1:20" ht="16.5" customHeight="1" thickBot="1" thickTop="1">
      <c r="A47" s="4">
        <v>18</v>
      </c>
      <c r="B47" s="4">
        <v>172</v>
      </c>
      <c r="C47" s="9" t="s">
        <v>395</v>
      </c>
      <c r="D47" s="5">
        <v>370</v>
      </c>
      <c r="E47" s="4" t="s">
        <v>282</v>
      </c>
      <c r="F47" s="10" t="s">
        <v>323</v>
      </c>
      <c r="G47" s="4" t="s">
        <v>281</v>
      </c>
      <c r="H47" s="4">
        <v>9</v>
      </c>
      <c r="I47" s="12" t="s">
        <v>316</v>
      </c>
      <c r="J47" s="14">
        <v>12.2</v>
      </c>
      <c r="K47" s="13">
        <v>22</v>
      </c>
      <c r="L47" s="11">
        <v>17</v>
      </c>
      <c r="M47" s="11" t="s">
        <v>397</v>
      </c>
      <c r="N47" s="11" t="s">
        <v>397</v>
      </c>
      <c r="O47" s="11" t="s">
        <v>397</v>
      </c>
      <c r="P47" s="11" t="s">
        <v>397</v>
      </c>
      <c r="Q47" s="11">
        <f>SUM(K47:P47)</f>
        <v>39</v>
      </c>
      <c r="R47" s="38">
        <v>2</v>
      </c>
      <c r="S47" s="36">
        <f>+Q47/R47</f>
        <v>19.5</v>
      </c>
      <c r="T47" s="37">
        <f>R47*S47-(R47*J47)</f>
        <v>14.600000000000001</v>
      </c>
    </row>
    <row r="48" spans="1:20" ht="16.5" customHeight="1" thickBot="1" thickTop="1">
      <c r="A48" s="4">
        <v>10</v>
      </c>
      <c r="B48" s="4">
        <v>98</v>
      </c>
      <c r="C48" s="9" t="s">
        <v>311</v>
      </c>
      <c r="D48" s="5">
        <v>246</v>
      </c>
      <c r="E48" s="4" t="s">
        <v>301</v>
      </c>
      <c r="F48" s="10" t="s">
        <v>376</v>
      </c>
      <c r="G48" s="4" t="s">
        <v>198</v>
      </c>
      <c r="H48" s="4">
        <v>11</v>
      </c>
      <c r="I48" s="12" t="s">
        <v>189</v>
      </c>
      <c r="J48" s="14">
        <v>16.2</v>
      </c>
      <c r="K48" s="13">
        <v>15</v>
      </c>
      <c r="L48" s="11">
        <v>10</v>
      </c>
      <c r="M48" s="11">
        <v>14</v>
      </c>
      <c r="N48" s="11" t="s">
        <v>397</v>
      </c>
      <c r="O48" s="11" t="s">
        <v>397</v>
      </c>
      <c r="P48" s="11" t="s">
        <v>397</v>
      </c>
      <c r="Q48" s="11">
        <f>SUM(K48:P48)</f>
        <v>39</v>
      </c>
      <c r="R48" s="38">
        <v>3</v>
      </c>
      <c r="S48" s="36">
        <f>+Q48/R48</f>
        <v>13</v>
      </c>
      <c r="T48" s="37">
        <f>R48*S48-(R48*J48)</f>
        <v>-9.599999999999994</v>
      </c>
    </row>
    <row r="49" spans="1:20" ht="16.5" customHeight="1" thickBot="1" thickTop="1">
      <c r="A49" s="4">
        <v>24</v>
      </c>
      <c r="B49" s="4">
        <v>235</v>
      </c>
      <c r="C49" s="9" t="s">
        <v>309</v>
      </c>
      <c r="D49" s="5">
        <v>694</v>
      </c>
      <c r="E49" s="4" t="s">
        <v>37</v>
      </c>
      <c r="F49" s="10" t="s">
        <v>372</v>
      </c>
      <c r="G49" s="4" t="s">
        <v>207</v>
      </c>
      <c r="H49" s="4">
        <v>5</v>
      </c>
      <c r="I49" s="12" t="s">
        <v>190</v>
      </c>
      <c r="J49" s="14">
        <v>7.9</v>
      </c>
      <c r="K49" s="13">
        <v>7</v>
      </c>
      <c r="L49" s="11">
        <v>16</v>
      </c>
      <c r="M49" s="11">
        <v>13</v>
      </c>
      <c r="N49" s="11">
        <v>2</v>
      </c>
      <c r="O49" s="11" t="s">
        <v>397</v>
      </c>
      <c r="P49" s="11" t="s">
        <v>397</v>
      </c>
      <c r="Q49" s="11">
        <f>SUM(K49:P49)</f>
        <v>38</v>
      </c>
      <c r="R49" s="38">
        <v>4</v>
      </c>
      <c r="S49" s="36">
        <f>+Q49/R49</f>
        <v>9.5</v>
      </c>
      <c r="T49" s="37">
        <f>R49*S49-(R49*J49)</f>
        <v>6.399999999999999</v>
      </c>
    </row>
    <row r="50" spans="1:20" ht="16.5" customHeight="1" thickBot="1" thickTop="1">
      <c r="A50" s="4">
        <v>4</v>
      </c>
      <c r="B50" s="4">
        <v>33</v>
      </c>
      <c r="C50" s="9" t="s">
        <v>308</v>
      </c>
      <c r="D50" s="5">
        <v>1278</v>
      </c>
      <c r="E50" s="4" t="s">
        <v>104</v>
      </c>
      <c r="F50" s="10" t="s">
        <v>369</v>
      </c>
      <c r="G50" s="4" t="s">
        <v>363</v>
      </c>
      <c r="H50" s="4">
        <v>2</v>
      </c>
      <c r="I50" s="12" t="s">
        <v>313</v>
      </c>
      <c r="J50" s="14">
        <v>11.4</v>
      </c>
      <c r="K50" s="13">
        <v>10</v>
      </c>
      <c r="L50" s="11">
        <v>7</v>
      </c>
      <c r="M50" s="11">
        <v>16</v>
      </c>
      <c r="N50" s="11">
        <v>5</v>
      </c>
      <c r="O50" s="11" t="s">
        <v>397</v>
      </c>
      <c r="P50" s="11" t="s">
        <v>397</v>
      </c>
      <c r="Q50" s="11">
        <f>SUM(K50:P50)</f>
        <v>38</v>
      </c>
      <c r="R50" s="38">
        <v>4</v>
      </c>
      <c r="S50" s="36">
        <f>+Q50/R50</f>
        <v>9.5</v>
      </c>
      <c r="T50" s="37">
        <f>R50*S50-(R50*J50)</f>
        <v>-7.600000000000001</v>
      </c>
    </row>
    <row r="51" spans="1:20" ht="16.5" customHeight="1" thickBot="1" thickTop="1">
      <c r="A51" s="4">
        <v>7</v>
      </c>
      <c r="B51" s="4">
        <v>70</v>
      </c>
      <c r="C51" s="9" t="s">
        <v>396</v>
      </c>
      <c r="D51" s="5">
        <v>1155</v>
      </c>
      <c r="E51" s="4" t="s">
        <v>260</v>
      </c>
      <c r="F51" s="10" t="s">
        <v>339</v>
      </c>
      <c r="G51" s="4" t="s">
        <v>200</v>
      </c>
      <c r="H51" s="4">
        <v>1</v>
      </c>
      <c r="I51" s="12" t="s">
        <v>316</v>
      </c>
      <c r="J51" s="14">
        <v>6.5</v>
      </c>
      <c r="K51" s="13">
        <v>13</v>
      </c>
      <c r="L51" s="11">
        <v>5</v>
      </c>
      <c r="M51" s="11">
        <v>18</v>
      </c>
      <c r="N51" s="11">
        <v>2</v>
      </c>
      <c r="O51" s="11" t="s">
        <v>397</v>
      </c>
      <c r="P51" s="11" t="s">
        <v>397</v>
      </c>
      <c r="Q51" s="11">
        <f>SUM(K51:P51)</f>
        <v>38</v>
      </c>
      <c r="R51" s="38">
        <v>4</v>
      </c>
      <c r="S51" s="36">
        <f>+Q51/R51</f>
        <v>9.5</v>
      </c>
      <c r="T51" s="37">
        <f>R51*S51-(R51*J51)</f>
        <v>12</v>
      </c>
    </row>
    <row r="52" spans="1:20" ht="16.5" customHeight="1" thickBot="1" thickTop="1">
      <c r="A52" s="4">
        <v>5</v>
      </c>
      <c r="B52" s="4">
        <v>48</v>
      </c>
      <c r="C52" s="9" t="s">
        <v>308</v>
      </c>
      <c r="D52" s="5">
        <v>1118</v>
      </c>
      <c r="E52" s="4" t="s">
        <v>89</v>
      </c>
      <c r="F52" s="10" t="s">
        <v>314</v>
      </c>
      <c r="G52" s="4" t="s">
        <v>29</v>
      </c>
      <c r="H52" s="4">
        <v>4</v>
      </c>
      <c r="I52" s="12" t="s">
        <v>189</v>
      </c>
      <c r="J52" s="14">
        <v>11.1</v>
      </c>
      <c r="K52" s="13">
        <v>17</v>
      </c>
      <c r="L52" s="11">
        <v>3</v>
      </c>
      <c r="M52" s="11">
        <v>7</v>
      </c>
      <c r="N52" s="11">
        <v>11</v>
      </c>
      <c r="O52" s="11"/>
      <c r="P52" s="11"/>
      <c r="Q52" s="11">
        <f>SUM(K52:P52)</f>
        <v>38</v>
      </c>
      <c r="R52" s="38">
        <v>4</v>
      </c>
      <c r="S52" s="36">
        <f>+Q52/R52</f>
        <v>9.5</v>
      </c>
      <c r="T52" s="37">
        <f>R52*S52-(R52*J52)</f>
        <v>-6.399999999999999</v>
      </c>
    </row>
    <row r="53" spans="1:20" ht="16.5" customHeight="1" thickBot="1" thickTop="1">
      <c r="A53" s="4">
        <v>11</v>
      </c>
      <c r="B53" s="4">
        <v>108</v>
      </c>
      <c r="C53" s="9" t="s">
        <v>308</v>
      </c>
      <c r="D53" s="5">
        <v>970</v>
      </c>
      <c r="E53" s="4" t="s">
        <v>73</v>
      </c>
      <c r="F53" s="10" t="s">
        <v>354</v>
      </c>
      <c r="G53" s="4" t="s">
        <v>29</v>
      </c>
      <c r="H53" s="4">
        <v>4</v>
      </c>
      <c r="I53" s="12" t="s">
        <v>189</v>
      </c>
      <c r="J53" s="14">
        <v>8.6</v>
      </c>
      <c r="K53" s="13">
        <v>8</v>
      </c>
      <c r="L53" s="11">
        <v>3</v>
      </c>
      <c r="M53" s="11">
        <v>15</v>
      </c>
      <c r="N53" s="11">
        <v>12</v>
      </c>
      <c r="O53" s="11"/>
      <c r="P53" s="11"/>
      <c r="Q53" s="11">
        <f>SUM(K53:P53)</f>
        <v>38</v>
      </c>
      <c r="R53" s="38">
        <v>4</v>
      </c>
      <c r="S53" s="36">
        <f>+Q53/R53</f>
        <v>9.5</v>
      </c>
      <c r="T53" s="37">
        <f>R53*S53-(R53*J53)</f>
        <v>3.6000000000000014</v>
      </c>
    </row>
    <row r="54" spans="1:20" ht="16.5" customHeight="1" thickBot="1" thickTop="1">
      <c r="A54" s="4">
        <v>18</v>
      </c>
      <c r="B54" s="4">
        <v>175</v>
      </c>
      <c r="C54" s="9" t="s">
        <v>309</v>
      </c>
      <c r="D54" s="5">
        <v>491</v>
      </c>
      <c r="E54" s="4" t="s">
        <v>290</v>
      </c>
      <c r="F54" s="10" t="s">
        <v>322</v>
      </c>
      <c r="G54" s="4" t="s">
        <v>204</v>
      </c>
      <c r="H54" s="4">
        <v>7</v>
      </c>
      <c r="I54" s="12" t="s">
        <v>190</v>
      </c>
      <c r="J54" s="14">
        <v>10.5</v>
      </c>
      <c r="K54" s="13">
        <v>23</v>
      </c>
      <c r="L54" s="11">
        <v>14</v>
      </c>
      <c r="M54" s="11" t="s">
        <v>397</v>
      </c>
      <c r="N54" s="11" t="s">
        <v>397</v>
      </c>
      <c r="O54" s="11" t="s">
        <v>397</v>
      </c>
      <c r="P54" s="11" t="s">
        <v>397</v>
      </c>
      <c r="Q54" s="11">
        <f>SUM(K54:P54)</f>
        <v>37</v>
      </c>
      <c r="R54" s="38">
        <v>2</v>
      </c>
      <c r="S54" s="36">
        <f>+Q54/R54</f>
        <v>18.5</v>
      </c>
      <c r="T54" s="37">
        <f>R54*S54-(R54*J54)</f>
        <v>16</v>
      </c>
    </row>
    <row r="55" spans="1:20" ht="16.5" customHeight="1" thickBot="1" thickTop="1">
      <c r="A55" s="4">
        <v>2</v>
      </c>
      <c r="B55" s="4">
        <v>18</v>
      </c>
      <c r="C55" s="9" t="s">
        <v>311</v>
      </c>
      <c r="D55" s="5">
        <v>629</v>
      </c>
      <c r="E55" s="4" t="s">
        <v>22</v>
      </c>
      <c r="F55" s="10" t="s">
        <v>337</v>
      </c>
      <c r="G55" s="4" t="s">
        <v>248</v>
      </c>
      <c r="H55" s="4">
        <v>4</v>
      </c>
      <c r="I55" s="12" t="s">
        <v>190</v>
      </c>
      <c r="J55" s="14">
        <v>18.5</v>
      </c>
      <c r="K55" s="13">
        <v>19</v>
      </c>
      <c r="L55" s="11">
        <v>18</v>
      </c>
      <c r="M55" s="11" t="s">
        <v>397</v>
      </c>
      <c r="N55" s="11" t="s">
        <v>397</v>
      </c>
      <c r="O55" s="11" t="s">
        <v>397</v>
      </c>
      <c r="P55" s="11" t="s">
        <v>397</v>
      </c>
      <c r="Q55" s="11">
        <f>SUM(K55:P55)</f>
        <v>37</v>
      </c>
      <c r="R55" s="38">
        <v>2</v>
      </c>
      <c r="S55" s="36">
        <f>+Q55/R55</f>
        <v>18.5</v>
      </c>
      <c r="T55" s="37">
        <f>R55*S55-(R55*J55)</f>
        <v>0</v>
      </c>
    </row>
    <row r="56" spans="1:20" ht="16.5" customHeight="1" thickBot="1" thickTop="1">
      <c r="A56" s="4">
        <v>14</v>
      </c>
      <c r="B56" s="4">
        <v>138</v>
      </c>
      <c r="C56" s="9" t="s">
        <v>311</v>
      </c>
      <c r="D56" s="5">
        <v>346</v>
      </c>
      <c r="E56" s="4" t="s">
        <v>393</v>
      </c>
      <c r="F56" s="10" t="s">
        <v>348</v>
      </c>
      <c r="G56" s="4" t="s">
        <v>198</v>
      </c>
      <c r="H56" s="4">
        <v>11</v>
      </c>
      <c r="I56" s="12" t="s">
        <v>189</v>
      </c>
      <c r="J56" s="14">
        <v>12.1</v>
      </c>
      <c r="K56" s="13">
        <v>10</v>
      </c>
      <c r="L56" s="11">
        <v>16</v>
      </c>
      <c r="M56" s="11">
        <v>11</v>
      </c>
      <c r="N56" s="11" t="s">
        <v>397</v>
      </c>
      <c r="O56" s="11" t="s">
        <v>397</v>
      </c>
      <c r="P56" s="11" t="s">
        <v>397</v>
      </c>
      <c r="Q56" s="11">
        <f>SUM(K56:P56)</f>
        <v>37</v>
      </c>
      <c r="R56" s="38">
        <v>3</v>
      </c>
      <c r="S56" s="36">
        <f>+Q56/R56</f>
        <v>12.333333333333334</v>
      </c>
      <c r="T56" s="37">
        <f>R56*S56-(R56*J56)</f>
        <v>0.7000000000000028</v>
      </c>
    </row>
    <row r="57" spans="1:20" ht="16.5" customHeight="1" thickBot="1" thickTop="1">
      <c r="A57" s="4">
        <v>1</v>
      </c>
      <c r="B57" s="4">
        <v>8</v>
      </c>
      <c r="C57" s="9" t="s">
        <v>308</v>
      </c>
      <c r="D57" s="5">
        <v>560</v>
      </c>
      <c r="E57" s="4" t="s">
        <v>241</v>
      </c>
      <c r="F57" s="10" t="s">
        <v>339</v>
      </c>
      <c r="G57" s="4" t="s">
        <v>208</v>
      </c>
      <c r="H57" s="4">
        <v>1</v>
      </c>
      <c r="I57" s="12" t="s">
        <v>313</v>
      </c>
      <c r="J57" s="14">
        <v>16.4</v>
      </c>
      <c r="K57" s="13">
        <v>26</v>
      </c>
      <c r="L57" s="11">
        <v>11</v>
      </c>
      <c r="M57" s="11" t="s">
        <v>397</v>
      </c>
      <c r="N57" s="11" t="s">
        <v>397</v>
      </c>
      <c r="O57" s="11" t="s">
        <v>397</v>
      </c>
      <c r="P57" s="11" t="s">
        <v>397</v>
      </c>
      <c r="Q57" s="11">
        <f>SUM(K57:P57)</f>
        <v>37</v>
      </c>
      <c r="R57" s="38">
        <v>2</v>
      </c>
      <c r="S57" s="36">
        <f>+Q57/R57</f>
        <v>18.5</v>
      </c>
      <c r="T57" s="37">
        <f>R57*S57-(R57*J57)</f>
        <v>4.200000000000003</v>
      </c>
    </row>
    <row r="58" spans="1:20" ht="16.5" customHeight="1" thickBot="1" thickTop="1">
      <c r="A58" s="4">
        <v>1</v>
      </c>
      <c r="B58" s="4">
        <v>9</v>
      </c>
      <c r="C58" s="9" t="s">
        <v>395</v>
      </c>
      <c r="D58" s="5">
        <v>4</v>
      </c>
      <c r="E58" s="4" t="s">
        <v>318</v>
      </c>
      <c r="F58" s="10" t="s">
        <v>317</v>
      </c>
      <c r="G58" s="4" t="s">
        <v>315</v>
      </c>
      <c r="H58" s="4">
        <v>2</v>
      </c>
      <c r="I58" s="12" t="s">
        <v>316</v>
      </c>
      <c r="J58" s="14">
        <v>15.2</v>
      </c>
      <c r="K58" s="13">
        <v>14</v>
      </c>
      <c r="L58" s="11">
        <v>21</v>
      </c>
      <c r="M58" s="11" t="s">
        <v>397</v>
      </c>
      <c r="N58" s="11" t="s">
        <v>397</v>
      </c>
      <c r="O58" s="11" t="s">
        <v>397</v>
      </c>
      <c r="P58" s="11" t="s">
        <v>397</v>
      </c>
      <c r="Q58" s="11">
        <f>SUM(K58:P58)</f>
        <v>35</v>
      </c>
      <c r="R58" s="38">
        <v>2</v>
      </c>
      <c r="S58" s="36">
        <f>+Q58/R58</f>
        <v>17.5</v>
      </c>
      <c r="T58" s="37">
        <f>R58*S58-(R58*J58)</f>
        <v>4.600000000000001</v>
      </c>
    </row>
    <row r="59" spans="1:20" ht="16.5" customHeight="1" thickBot="1" thickTop="1">
      <c r="A59" s="4">
        <v>22</v>
      </c>
      <c r="B59" s="4">
        <v>215</v>
      </c>
      <c r="C59" s="9" t="s">
        <v>309</v>
      </c>
      <c r="D59" s="5">
        <v>1559</v>
      </c>
      <c r="E59" s="4" t="s">
        <v>133</v>
      </c>
      <c r="F59" s="10" t="s">
        <v>317</v>
      </c>
      <c r="G59" s="4" t="s">
        <v>6</v>
      </c>
      <c r="H59" s="4">
        <v>10</v>
      </c>
      <c r="I59" s="12" t="s">
        <v>316</v>
      </c>
      <c r="J59" s="14">
        <v>8.6</v>
      </c>
      <c r="K59" s="13">
        <v>9</v>
      </c>
      <c r="L59" s="11">
        <v>13</v>
      </c>
      <c r="M59" s="11">
        <v>12</v>
      </c>
      <c r="N59" s="11" t="s">
        <v>397</v>
      </c>
      <c r="O59" s="11" t="s">
        <v>397</v>
      </c>
      <c r="P59" s="11" t="s">
        <v>397</v>
      </c>
      <c r="Q59" s="11">
        <f>SUM(K59:P59)</f>
        <v>34</v>
      </c>
      <c r="R59" s="38">
        <v>3</v>
      </c>
      <c r="S59" s="36">
        <f>+Q59/R59</f>
        <v>11.333333333333334</v>
      </c>
      <c r="T59" s="37">
        <f>R59*S59-(R59*J59)</f>
        <v>8.200000000000003</v>
      </c>
    </row>
    <row r="60" spans="1:20" ht="16.5" customHeight="1" thickBot="1" thickTop="1">
      <c r="A60" s="4">
        <v>12</v>
      </c>
      <c r="B60" s="4">
        <v>117</v>
      </c>
      <c r="C60" s="9" t="s">
        <v>399</v>
      </c>
      <c r="D60" s="5">
        <v>224</v>
      </c>
      <c r="E60" s="4" t="s">
        <v>265</v>
      </c>
      <c r="F60" s="10" t="s">
        <v>369</v>
      </c>
      <c r="G60" s="4" t="s">
        <v>264</v>
      </c>
      <c r="H60" s="4">
        <v>5</v>
      </c>
      <c r="I60" s="12" t="s">
        <v>189</v>
      </c>
      <c r="J60" s="14">
        <v>10.9</v>
      </c>
      <c r="K60" s="13">
        <v>19</v>
      </c>
      <c r="L60" s="11">
        <v>15</v>
      </c>
      <c r="M60" s="11" t="s">
        <v>397</v>
      </c>
      <c r="N60" s="11" t="s">
        <v>397</v>
      </c>
      <c r="O60" s="11" t="s">
        <v>397</v>
      </c>
      <c r="P60" s="11" t="s">
        <v>397</v>
      </c>
      <c r="Q60" s="11">
        <f>SUM(K60:P60)</f>
        <v>34</v>
      </c>
      <c r="R60" s="38">
        <v>2</v>
      </c>
      <c r="S60" s="36">
        <f>+Q60/R60</f>
        <v>17</v>
      </c>
      <c r="T60" s="37">
        <f>R60*S60-(R60*J60)</f>
        <v>12.2</v>
      </c>
    </row>
    <row r="61" spans="1:20" ht="16.5" customHeight="1" thickBot="1" thickTop="1">
      <c r="A61" s="4">
        <v>11</v>
      </c>
      <c r="B61" s="4">
        <v>101</v>
      </c>
      <c r="C61" s="9" t="s">
        <v>394</v>
      </c>
      <c r="D61" s="5">
        <v>591</v>
      </c>
      <c r="E61" s="4" t="s">
        <v>222</v>
      </c>
      <c r="F61" s="10" t="s">
        <v>386</v>
      </c>
      <c r="G61" s="4" t="s">
        <v>212</v>
      </c>
      <c r="H61" s="4">
        <v>11</v>
      </c>
      <c r="I61" s="12" t="s">
        <v>313</v>
      </c>
      <c r="J61" s="14">
        <v>13.7</v>
      </c>
      <c r="K61" s="13">
        <v>16</v>
      </c>
      <c r="L61" s="11">
        <v>18</v>
      </c>
      <c r="M61" s="11" t="s">
        <v>397</v>
      </c>
      <c r="N61" s="11" t="s">
        <v>397</v>
      </c>
      <c r="O61" s="11" t="s">
        <v>397</v>
      </c>
      <c r="P61" s="11" t="s">
        <v>397</v>
      </c>
      <c r="Q61" s="11">
        <f>SUM(K61:P61)</f>
        <v>34</v>
      </c>
      <c r="R61" s="38">
        <v>2</v>
      </c>
      <c r="S61" s="36">
        <f>+Q61/R61</f>
        <v>17</v>
      </c>
      <c r="T61" s="37">
        <f>R61*S61-(R61*J61)</f>
        <v>6.600000000000001</v>
      </c>
    </row>
    <row r="62" spans="1:20" ht="16.5" customHeight="1" thickBot="1" thickTop="1">
      <c r="A62" s="4">
        <v>1</v>
      </c>
      <c r="B62" s="4">
        <v>6</v>
      </c>
      <c r="C62" s="9" t="s">
        <v>309</v>
      </c>
      <c r="D62" s="5">
        <v>637</v>
      </c>
      <c r="E62" s="4" t="s">
        <v>25</v>
      </c>
      <c r="F62" s="10" t="s">
        <v>365</v>
      </c>
      <c r="G62" s="4" t="s">
        <v>315</v>
      </c>
      <c r="H62" s="4">
        <v>2</v>
      </c>
      <c r="I62" s="12" t="s">
        <v>316</v>
      </c>
      <c r="J62" s="14">
        <v>18.5</v>
      </c>
      <c r="K62" s="13">
        <v>15</v>
      </c>
      <c r="L62" s="11">
        <v>18</v>
      </c>
      <c r="M62" s="11" t="s">
        <v>397</v>
      </c>
      <c r="N62" s="11" t="s">
        <v>397</v>
      </c>
      <c r="O62" s="11" t="s">
        <v>397</v>
      </c>
      <c r="P62" s="11" t="s">
        <v>397</v>
      </c>
      <c r="Q62" s="11">
        <f>SUM(K62:P62)</f>
        <v>33</v>
      </c>
      <c r="R62" s="38">
        <v>2</v>
      </c>
      <c r="S62" s="36">
        <f>+Q62/R62</f>
        <v>16.5</v>
      </c>
      <c r="T62" s="37">
        <f>R62*S62-(R62*J62)</f>
        <v>-4</v>
      </c>
    </row>
    <row r="63" spans="1:20" ht="16.5" customHeight="1" thickBot="1" thickTop="1">
      <c r="A63" s="4">
        <v>8</v>
      </c>
      <c r="B63" s="4">
        <v>75</v>
      </c>
      <c r="C63" s="9" t="s">
        <v>309</v>
      </c>
      <c r="D63" s="5">
        <v>462</v>
      </c>
      <c r="E63" s="4" t="s">
        <v>302</v>
      </c>
      <c r="F63" s="10" t="s">
        <v>322</v>
      </c>
      <c r="G63" s="4" t="s">
        <v>214</v>
      </c>
      <c r="H63" s="4">
        <v>3</v>
      </c>
      <c r="I63" s="12" t="s">
        <v>313</v>
      </c>
      <c r="J63" s="14">
        <v>12.7</v>
      </c>
      <c r="K63" s="13">
        <v>8</v>
      </c>
      <c r="L63" s="11">
        <v>16</v>
      </c>
      <c r="M63" s="11">
        <v>9</v>
      </c>
      <c r="N63" s="11" t="s">
        <v>397</v>
      </c>
      <c r="O63" s="11" t="s">
        <v>397</v>
      </c>
      <c r="P63" s="11" t="s">
        <v>397</v>
      </c>
      <c r="Q63" s="11">
        <f>SUM(K63:P63)</f>
        <v>33</v>
      </c>
      <c r="R63" s="38">
        <v>3</v>
      </c>
      <c r="S63" s="36">
        <f>+Q63/R63</f>
        <v>11</v>
      </c>
      <c r="T63" s="37">
        <f>R63*S63-(R63*J63)</f>
        <v>-5.099999999999994</v>
      </c>
    </row>
    <row r="64" spans="1:20" ht="16.5" customHeight="1" thickBot="1" thickTop="1">
      <c r="A64" s="4">
        <v>3</v>
      </c>
      <c r="B64" s="4">
        <v>24</v>
      </c>
      <c r="C64" s="9" t="s">
        <v>399</v>
      </c>
      <c r="D64" s="5">
        <v>203</v>
      </c>
      <c r="E64" s="4" t="s">
        <v>213</v>
      </c>
      <c r="F64" s="10" t="s">
        <v>324</v>
      </c>
      <c r="G64" s="4" t="s">
        <v>208</v>
      </c>
      <c r="H64" s="4">
        <v>1</v>
      </c>
      <c r="I64" s="12" t="s">
        <v>313</v>
      </c>
      <c r="J64" s="14">
        <v>11</v>
      </c>
      <c r="K64" s="13">
        <v>9</v>
      </c>
      <c r="L64" s="11">
        <v>24</v>
      </c>
      <c r="M64" s="11" t="s">
        <v>397</v>
      </c>
      <c r="N64" s="11" t="s">
        <v>397</v>
      </c>
      <c r="O64" s="11" t="s">
        <v>397</v>
      </c>
      <c r="P64" s="11" t="s">
        <v>397</v>
      </c>
      <c r="Q64" s="11">
        <f>SUM(K64:P64)</f>
        <v>33</v>
      </c>
      <c r="R64" s="38">
        <v>2</v>
      </c>
      <c r="S64" s="36">
        <f>+Q64/R64</f>
        <v>16.5</v>
      </c>
      <c r="T64" s="37">
        <f>R64*S64-(R64*J64)</f>
        <v>11</v>
      </c>
    </row>
    <row r="65" spans="1:20" ht="16.5" customHeight="1" thickBot="1" thickTop="1">
      <c r="A65" s="4">
        <v>15</v>
      </c>
      <c r="B65" s="4">
        <v>150</v>
      </c>
      <c r="C65" s="9" t="s">
        <v>396</v>
      </c>
      <c r="D65" s="5">
        <v>649</v>
      </c>
      <c r="E65" s="4" t="s">
        <v>32</v>
      </c>
      <c r="F65" s="10" t="s">
        <v>374</v>
      </c>
      <c r="G65" s="4" t="s">
        <v>212</v>
      </c>
      <c r="H65" s="4">
        <v>11</v>
      </c>
      <c r="I65" s="12" t="s">
        <v>313</v>
      </c>
      <c r="J65" s="14">
        <v>12.2</v>
      </c>
      <c r="K65" s="13">
        <v>15</v>
      </c>
      <c r="L65" s="11">
        <v>18</v>
      </c>
      <c r="M65" s="11" t="s">
        <v>397</v>
      </c>
      <c r="N65" s="11" t="s">
        <v>397</v>
      </c>
      <c r="O65" s="11" t="s">
        <v>397</v>
      </c>
      <c r="P65" s="11" t="s">
        <v>397</v>
      </c>
      <c r="Q65" s="11">
        <f>SUM(K65:P65)</f>
        <v>33</v>
      </c>
      <c r="R65" s="38">
        <v>2</v>
      </c>
      <c r="S65" s="36">
        <f>+Q65/R65</f>
        <v>16.5</v>
      </c>
      <c r="T65" s="37">
        <f>R65*S65-(R65*J65)</f>
        <v>8.600000000000001</v>
      </c>
    </row>
    <row r="66" spans="1:20" ht="16.5" customHeight="1" thickBot="1" thickTop="1">
      <c r="A66" s="4">
        <v>21</v>
      </c>
      <c r="B66" s="4">
        <v>206</v>
      </c>
      <c r="C66" s="9" t="s">
        <v>309</v>
      </c>
      <c r="D66" s="5">
        <v>1053</v>
      </c>
      <c r="E66" s="4" t="s">
        <v>231</v>
      </c>
      <c r="F66" s="10" t="s">
        <v>317</v>
      </c>
      <c r="G66" s="4" t="s">
        <v>264</v>
      </c>
      <c r="H66" s="4">
        <v>5</v>
      </c>
      <c r="I66" s="12" t="s">
        <v>189</v>
      </c>
      <c r="J66" s="14">
        <v>7.1</v>
      </c>
      <c r="K66" s="13">
        <v>12</v>
      </c>
      <c r="L66" s="11">
        <v>20</v>
      </c>
      <c r="M66" s="11" t="s">
        <v>397</v>
      </c>
      <c r="N66" s="11" t="s">
        <v>397</v>
      </c>
      <c r="O66" s="11" t="s">
        <v>397</v>
      </c>
      <c r="P66" s="11" t="s">
        <v>397</v>
      </c>
      <c r="Q66" s="11">
        <f>SUM(K66:P66)</f>
        <v>32</v>
      </c>
      <c r="R66" s="38">
        <v>2</v>
      </c>
      <c r="S66" s="36">
        <f>+Q66/R66</f>
        <v>16</v>
      </c>
      <c r="T66" s="37">
        <f>R66*S66-(R66*J66)</f>
        <v>17.8</v>
      </c>
    </row>
    <row r="67" spans="1:20" ht="16.5" customHeight="1" thickBot="1" thickTop="1">
      <c r="A67" s="4">
        <v>13</v>
      </c>
      <c r="B67" s="4">
        <v>124</v>
      </c>
      <c r="C67" s="9" t="s">
        <v>399</v>
      </c>
      <c r="D67" s="5">
        <v>659</v>
      </c>
      <c r="E67" s="4" t="s">
        <v>33</v>
      </c>
      <c r="F67" s="10" t="s">
        <v>354</v>
      </c>
      <c r="G67" s="4" t="s">
        <v>214</v>
      </c>
      <c r="H67" s="4">
        <v>3</v>
      </c>
      <c r="I67" s="12" t="s">
        <v>313</v>
      </c>
      <c r="J67" s="14">
        <v>8.6</v>
      </c>
      <c r="K67" s="13">
        <v>10</v>
      </c>
      <c r="L67" s="11">
        <v>13</v>
      </c>
      <c r="M67" s="11">
        <v>9</v>
      </c>
      <c r="N67" s="11" t="s">
        <v>397</v>
      </c>
      <c r="O67" s="11" t="s">
        <v>397</v>
      </c>
      <c r="P67" s="11" t="s">
        <v>397</v>
      </c>
      <c r="Q67" s="11">
        <f>SUM(K67:P67)</f>
        <v>32</v>
      </c>
      <c r="R67" s="38">
        <v>3</v>
      </c>
      <c r="S67" s="36">
        <f>+Q67/R67</f>
        <v>10.666666666666666</v>
      </c>
      <c r="T67" s="37">
        <f>R67*S67-(R67*J67)</f>
        <v>6.200000000000003</v>
      </c>
    </row>
    <row r="68" spans="1:20" ht="16.5" customHeight="1" thickBot="1" thickTop="1">
      <c r="A68" s="4">
        <v>23</v>
      </c>
      <c r="B68" s="4">
        <v>230</v>
      </c>
      <c r="C68" s="9" t="s">
        <v>396</v>
      </c>
      <c r="D68" s="5">
        <v>781</v>
      </c>
      <c r="E68" s="4" t="s">
        <v>50</v>
      </c>
      <c r="F68" s="10" t="s">
        <v>324</v>
      </c>
      <c r="G68" s="4" t="s">
        <v>6</v>
      </c>
      <c r="H68" s="4">
        <v>10</v>
      </c>
      <c r="I68" s="12" t="s">
        <v>316</v>
      </c>
      <c r="J68" s="14">
        <v>8.3</v>
      </c>
      <c r="K68" s="13">
        <v>10</v>
      </c>
      <c r="L68" s="11">
        <v>14</v>
      </c>
      <c r="M68" s="11">
        <v>8</v>
      </c>
      <c r="N68" s="11" t="s">
        <v>397</v>
      </c>
      <c r="O68" s="11" t="s">
        <v>397</v>
      </c>
      <c r="P68" s="11" t="s">
        <v>397</v>
      </c>
      <c r="Q68" s="11">
        <f>SUM(K68:P68)</f>
        <v>32</v>
      </c>
      <c r="R68" s="38">
        <v>3</v>
      </c>
      <c r="S68" s="36">
        <f>+Q68/R68</f>
        <v>10.666666666666666</v>
      </c>
      <c r="T68" s="37">
        <f>R68*S68-(R68*J68)</f>
        <v>7.099999999999998</v>
      </c>
    </row>
    <row r="69" spans="1:20" ht="16.5" customHeight="1" thickBot="1" thickTop="1">
      <c r="A69" s="4">
        <v>27</v>
      </c>
      <c r="B69" s="4">
        <v>266</v>
      </c>
      <c r="C69" s="9" t="s">
        <v>309</v>
      </c>
      <c r="D69" s="5">
        <v>1718</v>
      </c>
      <c r="E69" s="4" t="s">
        <v>287</v>
      </c>
      <c r="F69" s="10" t="s">
        <v>344</v>
      </c>
      <c r="G69" s="4" t="s">
        <v>209</v>
      </c>
      <c r="H69" s="4">
        <v>8</v>
      </c>
      <c r="I69" s="12" t="s">
        <v>313</v>
      </c>
      <c r="J69" s="14">
        <v>8.1</v>
      </c>
      <c r="K69" s="13">
        <v>8</v>
      </c>
      <c r="L69" s="11">
        <v>7</v>
      </c>
      <c r="M69" s="11">
        <v>10</v>
      </c>
      <c r="N69" s="11">
        <v>7</v>
      </c>
      <c r="O69" s="11"/>
      <c r="P69" s="11"/>
      <c r="Q69" s="11">
        <f>SUM(K69:P69)</f>
        <v>32</v>
      </c>
      <c r="R69" s="38">
        <v>4</v>
      </c>
      <c r="S69" s="36">
        <f>+Q69/R69</f>
        <v>8</v>
      </c>
      <c r="T69" s="37">
        <f>R69*S69-(R69*J69)</f>
        <v>-0.3999999999999986</v>
      </c>
    </row>
    <row r="70" spans="1:20" ht="16.5" customHeight="1" thickBot="1" thickTop="1">
      <c r="A70" s="4">
        <v>13</v>
      </c>
      <c r="B70" s="4">
        <v>126</v>
      </c>
      <c r="C70" s="9" t="s">
        <v>309</v>
      </c>
      <c r="D70" s="5">
        <v>1632</v>
      </c>
      <c r="E70" s="4" t="s">
        <v>141</v>
      </c>
      <c r="F70" s="10" t="s">
        <v>357</v>
      </c>
      <c r="G70" s="4" t="s">
        <v>381</v>
      </c>
      <c r="H70" s="4">
        <v>2</v>
      </c>
      <c r="I70" s="12" t="s">
        <v>190</v>
      </c>
      <c r="J70" s="14">
        <v>8.5</v>
      </c>
      <c r="K70" s="13">
        <v>14</v>
      </c>
      <c r="L70" s="11">
        <v>12</v>
      </c>
      <c r="M70" s="11">
        <v>5</v>
      </c>
      <c r="N70" s="11" t="s">
        <v>397</v>
      </c>
      <c r="O70" s="11" t="s">
        <v>397</v>
      </c>
      <c r="P70" s="11" t="s">
        <v>397</v>
      </c>
      <c r="Q70" s="11">
        <f>SUM(K70:P70)</f>
        <v>31</v>
      </c>
      <c r="R70" s="38">
        <v>3</v>
      </c>
      <c r="S70" s="36">
        <f>+Q70/R70</f>
        <v>10.333333333333334</v>
      </c>
      <c r="T70" s="37">
        <f>R70*S70-(R70*J70)</f>
        <v>5.5</v>
      </c>
    </row>
    <row r="71" spans="1:20" ht="16.5" customHeight="1" thickBot="1" thickTop="1">
      <c r="A71" s="4">
        <v>5</v>
      </c>
      <c r="B71" s="4">
        <v>42</v>
      </c>
      <c r="C71" s="9" t="s">
        <v>312</v>
      </c>
      <c r="D71" s="5">
        <v>1655</v>
      </c>
      <c r="E71" s="4" t="s">
        <v>297</v>
      </c>
      <c r="F71" s="10" t="s">
        <v>344</v>
      </c>
      <c r="G71" s="4" t="s">
        <v>298</v>
      </c>
      <c r="H71" s="4">
        <v>7</v>
      </c>
      <c r="I71" s="12" t="s">
        <v>189</v>
      </c>
      <c r="J71" s="14">
        <v>16.6</v>
      </c>
      <c r="K71" s="13">
        <v>19</v>
      </c>
      <c r="L71" s="11">
        <v>12</v>
      </c>
      <c r="M71" s="11" t="s">
        <v>397</v>
      </c>
      <c r="N71" s="11" t="s">
        <v>397</v>
      </c>
      <c r="O71" s="11" t="s">
        <v>397</v>
      </c>
      <c r="P71" s="11" t="s">
        <v>397</v>
      </c>
      <c r="Q71" s="11">
        <f>SUM(K71:P71)</f>
        <v>31</v>
      </c>
      <c r="R71" s="38">
        <v>2</v>
      </c>
      <c r="S71" s="36">
        <f>+Q71/R71</f>
        <v>15.5</v>
      </c>
      <c r="T71" s="37">
        <f>R71*S71-(R71*J71)</f>
        <v>-2.200000000000003</v>
      </c>
    </row>
    <row r="72" spans="1:20" ht="16.5" customHeight="1" thickBot="1" thickTop="1">
      <c r="A72" s="4">
        <v>6</v>
      </c>
      <c r="B72" s="4">
        <v>52</v>
      </c>
      <c r="C72" s="9" t="s">
        <v>395</v>
      </c>
      <c r="D72" s="5">
        <v>774</v>
      </c>
      <c r="E72" s="4" t="s">
        <v>277</v>
      </c>
      <c r="F72" s="10" t="s">
        <v>49</v>
      </c>
      <c r="G72" s="4" t="s">
        <v>276</v>
      </c>
      <c r="H72" s="4">
        <v>3</v>
      </c>
      <c r="I72" s="12" t="s">
        <v>189</v>
      </c>
      <c r="J72" s="14">
        <v>13.1</v>
      </c>
      <c r="K72" s="13">
        <v>23</v>
      </c>
      <c r="L72" s="11">
        <v>7</v>
      </c>
      <c r="M72" s="11" t="s">
        <v>397</v>
      </c>
      <c r="N72" s="11" t="s">
        <v>397</v>
      </c>
      <c r="O72" s="11" t="s">
        <v>397</v>
      </c>
      <c r="P72" s="11" t="s">
        <v>397</v>
      </c>
      <c r="Q72" s="11">
        <f>SUM(K72:P72)</f>
        <v>30</v>
      </c>
      <c r="R72" s="38">
        <v>2</v>
      </c>
      <c r="S72" s="36">
        <f>+Q72/R72</f>
        <v>15</v>
      </c>
      <c r="T72" s="37">
        <f>R72*S72-(R72*J72)</f>
        <v>3.8000000000000007</v>
      </c>
    </row>
    <row r="73" spans="1:20" ht="16.5" customHeight="1" thickBot="1" thickTop="1">
      <c r="A73" s="4">
        <v>6</v>
      </c>
      <c r="B73" s="4">
        <v>56</v>
      </c>
      <c r="C73" s="9" t="s">
        <v>310</v>
      </c>
      <c r="D73" s="5">
        <v>556</v>
      </c>
      <c r="E73" s="4" t="s">
        <v>16</v>
      </c>
      <c r="F73" s="10" t="s">
        <v>365</v>
      </c>
      <c r="G73" s="4" t="s">
        <v>381</v>
      </c>
      <c r="H73" s="4">
        <v>2</v>
      </c>
      <c r="I73" s="12" t="s">
        <v>190</v>
      </c>
      <c r="J73" s="14">
        <v>11.7</v>
      </c>
      <c r="K73" s="13">
        <v>5</v>
      </c>
      <c r="L73" s="11">
        <v>9</v>
      </c>
      <c r="M73" s="11">
        <v>16</v>
      </c>
      <c r="N73" s="11" t="s">
        <v>397</v>
      </c>
      <c r="O73" s="11" t="s">
        <v>397</v>
      </c>
      <c r="P73" s="11" t="s">
        <v>397</v>
      </c>
      <c r="Q73" s="11">
        <f>SUM(K73:P73)</f>
        <v>30</v>
      </c>
      <c r="R73" s="38">
        <v>3</v>
      </c>
      <c r="S73" s="36">
        <f>+Q73/R73</f>
        <v>10</v>
      </c>
      <c r="T73" s="37">
        <f>R73*S73-(R73*J73)</f>
        <v>-5.099999999999994</v>
      </c>
    </row>
    <row r="74" spans="1:20" ht="16.5" customHeight="1" thickBot="1" thickTop="1">
      <c r="A74" s="4">
        <v>14</v>
      </c>
      <c r="B74" s="4">
        <v>139</v>
      </c>
      <c r="C74" s="9" t="s">
        <v>312</v>
      </c>
      <c r="D74" s="5">
        <v>955</v>
      </c>
      <c r="E74" s="4" t="s">
        <v>247</v>
      </c>
      <c r="F74" s="10" t="s">
        <v>337</v>
      </c>
      <c r="G74" s="4" t="s">
        <v>197</v>
      </c>
      <c r="H74" s="4">
        <v>7</v>
      </c>
      <c r="I74" s="12" t="s">
        <v>313</v>
      </c>
      <c r="J74" s="14">
        <v>13.2</v>
      </c>
      <c r="K74" s="13">
        <v>16</v>
      </c>
      <c r="L74" s="11">
        <v>14</v>
      </c>
      <c r="M74" s="11" t="s">
        <v>397</v>
      </c>
      <c r="N74" s="11" t="s">
        <v>397</v>
      </c>
      <c r="O74" s="11" t="s">
        <v>397</v>
      </c>
      <c r="P74" s="11" t="s">
        <v>397</v>
      </c>
      <c r="Q74" s="11">
        <f>SUM(K74:P74)</f>
        <v>30</v>
      </c>
      <c r="R74" s="38">
        <v>2</v>
      </c>
      <c r="S74" s="36">
        <f>+Q74/R74</f>
        <v>15</v>
      </c>
      <c r="T74" s="37">
        <f>R74*S74-(R74*J74)</f>
        <v>3.6000000000000014</v>
      </c>
    </row>
    <row r="75" spans="1:20" ht="16.5" customHeight="1" thickBot="1" thickTop="1">
      <c r="A75" s="4">
        <v>10</v>
      </c>
      <c r="B75" s="4">
        <v>93</v>
      </c>
      <c r="C75" s="9" t="s">
        <v>308</v>
      </c>
      <c r="D75" s="5">
        <v>1024</v>
      </c>
      <c r="E75" s="4" t="s">
        <v>82</v>
      </c>
      <c r="F75" s="10" t="s">
        <v>324</v>
      </c>
      <c r="G75" s="4" t="s">
        <v>341</v>
      </c>
      <c r="H75" s="4">
        <v>2</v>
      </c>
      <c r="I75" s="12" t="s">
        <v>189</v>
      </c>
      <c r="J75" s="14">
        <v>5.9</v>
      </c>
      <c r="K75" s="13">
        <v>3</v>
      </c>
      <c r="L75" s="11">
        <v>13</v>
      </c>
      <c r="M75" s="11">
        <v>7</v>
      </c>
      <c r="N75" s="11">
        <v>7</v>
      </c>
      <c r="O75" s="11" t="s">
        <v>397</v>
      </c>
      <c r="P75" s="11" t="s">
        <v>397</v>
      </c>
      <c r="Q75" s="11">
        <f>SUM(K75:P75)</f>
        <v>30</v>
      </c>
      <c r="R75" s="38">
        <v>4</v>
      </c>
      <c r="S75" s="36">
        <f>+Q75/R75</f>
        <v>7.5</v>
      </c>
      <c r="T75" s="37">
        <f>R75*S75-(R75*J75)</f>
        <v>6.399999999999999</v>
      </c>
    </row>
    <row r="76" spans="1:20" ht="16.5" customHeight="1" thickBot="1" thickTop="1">
      <c r="A76" s="4">
        <v>8</v>
      </c>
      <c r="B76" s="4">
        <v>71</v>
      </c>
      <c r="C76" s="9" t="s">
        <v>396</v>
      </c>
      <c r="D76" s="5">
        <v>1659</v>
      </c>
      <c r="E76" s="4" t="s">
        <v>146</v>
      </c>
      <c r="F76" s="10" t="s">
        <v>322</v>
      </c>
      <c r="G76" s="4" t="s">
        <v>381</v>
      </c>
      <c r="H76" s="4">
        <v>2</v>
      </c>
      <c r="I76" s="12" t="s">
        <v>190</v>
      </c>
      <c r="J76" s="14">
        <v>11.5</v>
      </c>
      <c r="K76" s="13">
        <v>4</v>
      </c>
      <c r="L76" s="11">
        <v>13</v>
      </c>
      <c r="M76" s="11">
        <v>13</v>
      </c>
      <c r="N76" s="11" t="s">
        <v>397</v>
      </c>
      <c r="O76" s="11" t="s">
        <v>397</v>
      </c>
      <c r="P76" s="11" t="s">
        <v>397</v>
      </c>
      <c r="Q76" s="11">
        <f>SUM(K76:P76)</f>
        <v>30</v>
      </c>
      <c r="R76" s="38">
        <v>3</v>
      </c>
      <c r="S76" s="36">
        <f>+Q76/R76</f>
        <v>10</v>
      </c>
      <c r="T76" s="37">
        <f>R76*S76-(R76*J76)</f>
        <v>-4.5</v>
      </c>
    </row>
    <row r="77" spans="1:20" ht="16.5" customHeight="1" thickBot="1" thickTop="1">
      <c r="A77" s="4">
        <v>17</v>
      </c>
      <c r="B77" s="4">
        <v>161</v>
      </c>
      <c r="C77" s="9" t="s">
        <v>394</v>
      </c>
      <c r="D77" s="5">
        <v>1545</v>
      </c>
      <c r="E77" s="4" t="s">
        <v>129</v>
      </c>
      <c r="F77" s="10" t="s">
        <v>354</v>
      </c>
      <c r="G77" s="4" t="s">
        <v>197</v>
      </c>
      <c r="H77" s="4">
        <v>7</v>
      </c>
      <c r="I77" s="12" t="s">
        <v>313</v>
      </c>
      <c r="J77" s="14">
        <v>10.8</v>
      </c>
      <c r="K77" s="13">
        <v>14</v>
      </c>
      <c r="L77" s="11">
        <v>16</v>
      </c>
      <c r="M77" s="11" t="s">
        <v>397</v>
      </c>
      <c r="N77" s="11" t="s">
        <v>397</v>
      </c>
      <c r="O77" s="11" t="s">
        <v>397</v>
      </c>
      <c r="P77" s="11" t="s">
        <v>397</v>
      </c>
      <c r="Q77" s="11">
        <f>SUM(K77:P77)</f>
        <v>30</v>
      </c>
      <c r="R77" s="38">
        <v>2</v>
      </c>
      <c r="S77" s="36">
        <f>+Q77/R77</f>
        <v>15</v>
      </c>
      <c r="T77" s="37">
        <f>R77*S77-(R77*J77)</f>
        <v>8.399999999999999</v>
      </c>
    </row>
    <row r="78" spans="1:20" ht="16.5" customHeight="1" thickBot="1" thickTop="1">
      <c r="A78" s="4">
        <v>15</v>
      </c>
      <c r="B78" s="4">
        <v>142</v>
      </c>
      <c r="C78" s="9" t="s">
        <v>312</v>
      </c>
      <c r="D78" s="5">
        <v>718</v>
      </c>
      <c r="E78" s="4" t="s">
        <v>42</v>
      </c>
      <c r="F78" s="10" t="s">
        <v>365</v>
      </c>
      <c r="G78" s="4" t="s">
        <v>197</v>
      </c>
      <c r="H78" s="4">
        <v>7</v>
      </c>
      <c r="I78" s="12" t="s">
        <v>313</v>
      </c>
      <c r="J78" s="14">
        <v>12.4</v>
      </c>
      <c r="K78" s="13">
        <v>16</v>
      </c>
      <c r="L78" s="11">
        <v>13</v>
      </c>
      <c r="M78" s="11" t="s">
        <v>397</v>
      </c>
      <c r="N78" s="11" t="s">
        <v>397</v>
      </c>
      <c r="O78" s="11" t="s">
        <v>397</v>
      </c>
      <c r="P78" s="11" t="s">
        <v>397</v>
      </c>
      <c r="Q78" s="11">
        <f>SUM(K78:P78)</f>
        <v>29</v>
      </c>
      <c r="R78" s="38">
        <v>2</v>
      </c>
      <c r="S78" s="36">
        <f>+Q78/R78</f>
        <v>14.5</v>
      </c>
      <c r="T78" s="37">
        <f>R78*S78-(R78*J78)</f>
        <v>4.199999999999999</v>
      </c>
    </row>
    <row r="79" spans="1:20" ht="16.5" customHeight="1" thickBot="1" thickTop="1">
      <c r="A79" s="4">
        <v>16</v>
      </c>
      <c r="B79" s="4">
        <v>158</v>
      </c>
      <c r="C79" s="9" t="s">
        <v>311</v>
      </c>
      <c r="D79" s="5">
        <v>553</v>
      </c>
      <c r="E79" s="4" t="s">
        <v>15</v>
      </c>
      <c r="F79" s="10" t="s">
        <v>354</v>
      </c>
      <c r="G79" s="4" t="s">
        <v>356</v>
      </c>
      <c r="H79" s="4">
        <v>6</v>
      </c>
      <c r="I79" s="12" t="s">
        <v>190</v>
      </c>
      <c r="J79" s="14">
        <v>11.3</v>
      </c>
      <c r="K79" s="13">
        <v>18</v>
      </c>
      <c r="L79" s="11">
        <v>11</v>
      </c>
      <c r="M79" s="11" t="s">
        <v>397</v>
      </c>
      <c r="N79" s="11" t="s">
        <v>397</v>
      </c>
      <c r="O79" s="11" t="s">
        <v>397</v>
      </c>
      <c r="P79" s="11" t="s">
        <v>397</v>
      </c>
      <c r="Q79" s="11">
        <f>SUM(K79:P79)</f>
        <v>29</v>
      </c>
      <c r="R79" s="38">
        <v>2</v>
      </c>
      <c r="S79" s="36">
        <f>+Q79/R79</f>
        <v>14.5</v>
      </c>
      <c r="T79" s="37">
        <f>R79*S79-(R79*J79)</f>
        <v>6.399999999999999</v>
      </c>
    </row>
    <row r="80" spans="1:20" ht="16.5" customHeight="1" thickBot="1" thickTop="1">
      <c r="A80" s="4">
        <v>3</v>
      </c>
      <c r="B80" s="4">
        <v>28</v>
      </c>
      <c r="C80" s="9" t="s">
        <v>308</v>
      </c>
      <c r="D80" s="5">
        <v>1385</v>
      </c>
      <c r="E80" s="4" t="s">
        <v>261</v>
      </c>
      <c r="F80" s="10" t="s">
        <v>326</v>
      </c>
      <c r="G80" s="4" t="s">
        <v>200</v>
      </c>
      <c r="H80" s="4">
        <v>1</v>
      </c>
      <c r="I80" s="12" t="s">
        <v>316</v>
      </c>
      <c r="J80" s="14">
        <v>9.9</v>
      </c>
      <c r="K80" s="13">
        <v>8</v>
      </c>
      <c r="L80" s="11">
        <v>6</v>
      </c>
      <c r="M80" s="11">
        <v>6</v>
      </c>
      <c r="N80" s="11">
        <v>9</v>
      </c>
      <c r="O80" s="11" t="s">
        <v>397</v>
      </c>
      <c r="P80" s="11" t="s">
        <v>397</v>
      </c>
      <c r="Q80" s="11">
        <f>SUM(K80:P80)</f>
        <v>29</v>
      </c>
      <c r="R80" s="38">
        <v>4</v>
      </c>
      <c r="S80" s="36">
        <f>+Q80/R80</f>
        <v>7.25</v>
      </c>
      <c r="T80" s="37">
        <f>R80*S80-(R80*J80)</f>
        <v>-10.600000000000001</v>
      </c>
    </row>
    <row r="81" spans="1:20" ht="16.5" customHeight="1" thickBot="1" thickTop="1">
      <c r="A81" s="4">
        <v>2</v>
      </c>
      <c r="B81" s="4">
        <v>11</v>
      </c>
      <c r="C81" s="9" t="s">
        <v>396</v>
      </c>
      <c r="D81" s="5">
        <v>1142</v>
      </c>
      <c r="E81" s="4" t="s">
        <v>232</v>
      </c>
      <c r="F81" s="10" t="s">
        <v>376</v>
      </c>
      <c r="G81" s="4" t="s">
        <v>215</v>
      </c>
      <c r="H81" s="4">
        <v>3</v>
      </c>
      <c r="I81" s="12" t="s">
        <v>316</v>
      </c>
      <c r="J81" s="14">
        <v>18.3</v>
      </c>
      <c r="K81" s="13">
        <v>19</v>
      </c>
      <c r="L81" s="11">
        <v>10</v>
      </c>
      <c r="M81" s="11" t="s">
        <v>397</v>
      </c>
      <c r="N81" s="11" t="s">
        <v>397</v>
      </c>
      <c r="O81" s="11" t="s">
        <v>397</v>
      </c>
      <c r="P81" s="11" t="s">
        <v>397</v>
      </c>
      <c r="Q81" s="11">
        <f>SUM(K81:P81)</f>
        <v>29</v>
      </c>
      <c r="R81" s="38">
        <v>2</v>
      </c>
      <c r="S81" s="36">
        <f>+Q81/R81</f>
        <v>14.5</v>
      </c>
      <c r="T81" s="37">
        <f>R81*S81-(R81*J81)</f>
        <v>-7.600000000000001</v>
      </c>
    </row>
    <row r="82" spans="1:20" ht="16.5" customHeight="1" thickBot="1" thickTop="1">
      <c r="A82" s="4">
        <v>24</v>
      </c>
      <c r="B82" s="4">
        <v>238</v>
      </c>
      <c r="C82" s="9" t="s">
        <v>311</v>
      </c>
      <c r="D82" s="5">
        <v>1538</v>
      </c>
      <c r="E82" s="4" t="s">
        <v>127</v>
      </c>
      <c r="F82" s="10" t="s">
        <v>372</v>
      </c>
      <c r="G82" s="4" t="s">
        <v>209</v>
      </c>
      <c r="H82" s="4">
        <v>8</v>
      </c>
      <c r="I82" s="12" t="s">
        <v>313</v>
      </c>
      <c r="J82" s="14">
        <v>9</v>
      </c>
      <c r="K82" s="13">
        <v>11</v>
      </c>
      <c r="L82" s="11">
        <v>7</v>
      </c>
      <c r="M82" s="11">
        <v>8</v>
      </c>
      <c r="N82" s="11">
        <v>3</v>
      </c>
      <c r="O82" s="11"/>
      <c r="P82" s="11"/>
      <c r="Q82" s="11">
        <f>SUM(K82:P82)</f>
        <v>29</v>
      </c>
      <c r="R82" s="38">
        <v>4</v>
      </c>
      <c r="S82" s="36">
        <f>+Q82/R82</f>
        <v>7.25</v>
      </c>
      <c r="T82" s="37">
        <f>R82*S82-(R82*J82)</f>
        <v>-7</v>
      </c>
    </row>
    <row r="83" spans="1:20" ht="16.5" customHeight="1" thickBot="1" thickTop="1">
      <c r="A83" s="4">
        <v>14</v>
      </c>
      <c r="B83" s="4">
        <v>135</v>
      </c>
      <c r="C83" s="9" t="s">
        <v>309</v>
      </c>
      <c r="D83" s="5">
        <v>507</v>
      </c>
      <c r="E83" s="4" t="s">
        <v>271</v>
      </c>
      <c r="F83" s="10" t="s">
        <v>317</v>
      </c>
      <c r="G83" s="4" t="s">
        <v>207</v>
      </c>
      <c r="H83" s="4">
        <v>5</v>
      </c>
      <c r="I83" s="12" t="s">
        <v>190</v>
      </c>
      <c r="J83" s="14">
        <v>8.8</v>
      </c>
      <c r="K83" s="13">
        <v>4</v>
      </c>
      <c r="L83" s="11">
        <v>5</v>
      </c>
      <c r="M83" s="11">
        <v>8</v>
      </c>
      <c r="N83" s="11">
        <v>11</v>
      </c>
      <c r="O83" s="11" t="s">
        <v>397</v>
      </c>
      <c r="P83" s="11" t="s">
        <v>397</v>
      </c>
      <c r="Q83" s="11">
        <f>SUM(K83:P83)</f>
        <v>28</v>
      </c>
      <c r="R83" s="38">
        <v>4</v>
      </c>
      <c r="S83" s="36">
        <f>+Q83/R83</f>
        <v>7</v>
      </c>
      <c r="T83" s="37">
        <f>R83*S83-(R83*J83)</f>
        <v>-7.200000000000003</v>
      </c>
    </row>
    <row r="84" spans="1:20" ht="16.5" customHeight="1" thickBot="1" thickTop="1">
      <c r="A84" s="4">
        <v>7</v>
      </c>
      <c r="B84" s="4">
        <v>67</v>
      </c>
      <c r="C84" s="9" t="s">
        <v>307</v>
      </c>
      <c r="D84" s="5">
        <v>1426</v>
      </c>
      <c r="E84" s="4" t="s">
        <v>119</v>
      </c>
      <c r="F84" s="10" t="s">
        <v>353</v>
      </c>
      <c r="G84" s="4" t="s">
        <v>208</v>
      </c>
      <c r="H84" s="4">
        <v>1</v>
      </c>
      <c r="I84" s="12" t="s">
        <v>313</v>
      </c>
      <c r="J84" s="14">
        <v>9</v>
      </c>
      <c r="K84" s="13">
        <v>12</v>
      </c>
      <c r="L84" s="11">
        <v>16</v>
      </c>
      <c r="M84" s="11" t="s">
        <v>397</v>
      </c>
      <c r="N84" s="11" t="s">
        <v>397</v>
      </c>
      <c r="O84" s="11" t="s">
        <v>397</v>
      </c>
      <c r="P84" s="11" t="s">
        <v>397</v>
      </c>
      <c r="Q84" s="11">
        <f>SUM(K84:P84)</f>
        <v>28</v>
      </c>
      <c r="R84" s="38">
        <v>2</v>
      </c>
      <c r="S84" s="36">
        <f>+Q84/R84</f>
        <v>14</v>
      </c>
      <c r="T84" s="37">
        <f>R84*S84-(R84*J84)</f>
        <v>10</v>
      </c>
    </row>
    <row r="85" spans="1:20" ht="16.5" customHeight="1" thickBot="1" thickTop="1">
      <c r="A85" s="4">
        <v>22</v>
      </c>
      <c r="B85" s="4">
        <v>214</v>
      </c>
      <c r="C85" s="9" t="s">
        <v>307</v>
      </c>
      <c r="D85" s="5">
        <v>144</v>
      </c>
      <c r="E85" s="4" t="s">
        <v>358</v>
      </c>
      <c r="F85" s="10" t="s">
        <v>357</v>
      </c>
      <c r="G85" s="4" t="s">
        <v>356</v>
      </c>
      <c r="H85" s="4">
        <v>6</v>
      </c>
      <c r="I85" s="12" t="s">
        <v>190</v>
      </c>
      <c r="J85" s="14">
        <v>8.2</v>
      </c>
      <c r="K85" s="13">
        <v>6</v>
      </c>
      <c r="L85" s="11">
        <v>22</v>
      </c>
      <c r="M85" s="11" t="s">
        <v>397</v>
      </c>
      <c r="N85" s="11" t="s">
        <v>397</v>
      </c>
      <c r="O85" s="11" t="s">
        <v>397</v>
      </c>
      <c r="P85" s="11" t="s">
        <v>397</v>
      </c>
      <c r="Q85" s="11">
        <f>SUM(K85:P85)</f>
        <v>28</v>
      </c>
      <c r="R85" s="38">
        <v>2</v>
      </c>
      <c r="S85" s="36">
        <f>+Q85/R85</f>
        <v>14</v>
      </c>
      <c r="T85" s="37">
        <f>R85*S85-(R85*J85)</f>
        <v>11.600000000000001</v>
      </c>
    </row>
    <row r="86" spans="1:20" ht="16.5" customHeight="1" thickBot="1" thickTop="1">
      <c r="A86" s="4">
        <v>5</v>
      </c>
      <c r="B86" s="4">
        <v>49</v>
      </c>
      <c r="C86" s="9" t="s">
        <v>395</v>
      </c>
      <c r="D86" s="5">
        <v>372</v>
      </c>
      <c r="E86" s="4" t="s">
        <v>2</v>
      </c>
      <c r="F86" s="10" t="s">
        <v>374</v>
      </c>
      <c r="G86" s="4" t="s">
        <v>223</v>
      </c>
      <c r="H86" s="4">
        <v>1</v>
      </c>
      <c r="I86" s="12" t="s">
        <v>190</v>
      </c>
      <c r="J86" s="14">
        <v>8</v>
      </c>
      <c r="K86" s="13">
        <v>13</v>
      </c>
      <c r="L86" s="11">
        <v>6</v>
      </c>
      <c r="M86" s="11">
        <v>9</v>
      </c>
      <c r="N86" s="11" t="s">
        <v>397</v>
      </c>
      <c r="O86" s="11" t="s">
        <v>397</v>
      </c>
      <c r="P86" s="11" t="s">
        <v>397</v>
      </c>
      <c r="Q86" s="11">
        <f>SUM(K86:P86)</f>
        <v>28</v>
      </c>
      <c r="R86" s="38">
        <v>3</v>
      </c>
      <c r="S86" s="36">
        <f>+Q86/R86</f>
        <v>9.333333333333334</v>
      </c>
      <c r="T86" s="37">
        <f>R86*S86-(R86*J86)</f>
        <v>4</v>
      </c>
    </row>
    <row r="87" spans="1:20" ht="16.5" customHeight="1" thickBot="1" thickTop="1">
      <c r="A87" s="4">
        <v>9</v>
      </c>
      <c r="B87" s="4">
        <v>85</v>
      </c>
      <c r="C87" s="9" t="s">
        <v>310</v>
      </c>
      <c r="D87" s="5">
        <v>1199</v>
      </c>
      <c r="E87" s="4" t="s">
        <v>99</v>
      </c>
      <c r="F87" s="10" t="s">
        <v>357</v>
      </c>
      <c r="G87" s="4" t="s">
        <v>197</v>
      </c>
      <c r="H87" s="4">
        <v>7</v>
      </c>
      <c r="I87" s="12" t="s">
        <v>313</v>
      </c>
      <c r="J87" s="14">
        <v>14.2</v>
      </c>
      <c r="K87" s="13">
        <v>12</v>
      </c>
      <c r="L87" s="11">
        <v>16</v>
      </c>
      <c r="M87" s="11" t="s">
        <v>397</v>
      </c>
      <c r="N87" s="11" t="s">
        <v>397</v>
      </c>
      <c r="O87" s="11" t="s">
        <v>397</v>
      </c>
      <c r="P87" s="11" t="s">
        <v>397</v>
      </c>
      <c r="Q87" s="11">
        <f>SUM(K87:P87)</f>
        <v>28</v>
      </c>
      <c r="R87" s="38">
        <v>2</v>
      </c>
      <c r="S87" s="36">
        <f>+Q87/R87</f>
        <v>14</v>
      </c>
      <c r="T87" s="37">
        <f>R87*S87-(R87*J87)</f>
        <v>-0.3999999999999986</v>
      </c>
    </row>
    <row r="88" spans="1:20" ht="16.5" customHeight="1" thickBot="1" thickTop="1">
      <c r="A88" s="4">
        <v>14</v>
      </c>
      <c r="B88" s="4">
        <v>136</v>
      </c>
      <c r="C88" s="9" t="s">
        <v>310</v>
      </c>
      <c r="D88" s="5">
        <v>1550</v>
      </c>
      <c r="E88" s="4" t="s">
        <v>130</v>
      </c>
      <c r="F88" s="10" t="s">
        <v>357</v>
      </c>
      <c r="G88" s="4" t="s">
        <v>199</v>
      </c>
      <c r="H88" s="4">
        <v>3</v>
      </c>
      <c r="I88" s="12" t="s">
        <v>190</v>
      </c>
      <c r="J88" s="14">
        <v>6.5</v>
      </c>
      <c r="K88" s="13">
        <v>17</v>
      </c>
      <c r="L88" s="11">
        <v>2</v>
      </c>
      <c r="M88" s="11">
        <v>5</v>
      </c>
      <c r="N88" s="11">
        <v>4</v>
      </c>
      <c r="O88" s="11"/>
      <c r="P88" s="11"/>
      <c r="Q88" s="11">
        <f>SUM(K88:P88)</f>
        <v>28</v>
      </c>
      <c r="R88" s="38">
        <v>4</v>
      </c>
      <c r="S88" s="36">
        <f>+Q88/R88</f>
        <v>7</v>
      </c>
      <c r="T88" s="37">
        <f>R88*S88-(R88*J88)</f>
        <v>2</v>
      </c>
    </row>
    <row r="89" spans="1:20" ht="16.5" customHeight="1" thickBot="1" thickTop="1">
      <c r="A89" s="4">
        <v>5</v>
      </c>
      <c r="B89" s="4">
        <v>46</v>
      </c>
      <c r="C89" s="9" t="s">
        <v>309</v>
      </c>
      <c r="D89" s="5">
        <v>935</v>
      </c>
      <c r="E89" s="4" t="s">
        <v>69</v>
      </c>
      <c r="F89" s="10" t="s">
        <v>374</v>
      </c>
      <c r="G89" s="4" t="s">
        <v>29</v>
      </c>
      <c r="H89" s="4">
        <v>4</v>
      </c>
      <c r="I89" s="12" t="s">
        <v>189</v>
      </c>
      <c r="J89" s="14">
        <v>13</v>
      </c>
      <c r="K89" s="13">
        <v>7</v>
      </c>
      <c r="L89" s="11">
        <v>6</v>
      </c>
      <c r="M89" s="11">
        <v>6</v>
      </c>
      <c r="N89" s="11">
        <v>8</v>
      </c>
      <c r="O89" s="11"/>
      <c r="P89" s="11"/>
      <c r="Q89" s="11">
        <f>SUM(K89:P89)</f>
        <v>27</v>
      </c>
      <c r="R89" s="38">
        <v>4</v>
      </c>
      <c r="S89" s="36">
        <f>+Q89/R89</f>
        <v>6.75</v>
      </c>
      <c r="T89" s="37">
        <f>R89*S89-(R89*J89)</f>
        <v>-25</v>
      </c>
    </row>
    <row r="90" spans="1:20" ht="16.5" customHeight="1" thickBot="1" thickTop="1">
      <c r="A90" s="4">
        <v>18</v>
      </c>
      <c r="B90" s="4">
        <v>176</v>
      </c>
      <c r="C90" s="9" t="s">
        <v>310</v>
      </c>
      <c r="D90" s="5">
        <v>1665</v>
      </c>
      <c r="E90" s="4" t="s">
        <v>148</v>
      </c>
      <c r="F90" s="10" t="s">
        <v>314</v>
      </c>
      <c r="G90" s="4" t="s">
        <v>383</v>
      </c>
      <c r="H90" s="4">
        <v>6</v>
      </c>
      <c r="I90" s="12" t="s">
        <v>316</v>
      </c>
      <c r="J90" s="14">
        <v>7.9</v>
      </c>
      <c r="K90" s="13">
        <v>26</v>
      </c>
      <c r="L90" s="11" t="s">
        <v>397</v>
      </c>
      <c r="M90" s="11" t="s">
        <v>397</v>
      </c>
      <c r="N90" s="11" t="s">
        <v>397</v>
      </c>
      <c r="O90" s="11" t="s">
        <v>397</v>
      </c>
      <c r="P90" s="11" t="s">
        <v>397</v>
      </c>
      <c r="Q90" s="11">
        <f>SUM(K90:P90)</f>
        <v>26</v>
      </c>
      <c r="R90" s="38">
        <v>1</v>
      </c>
      <c r="S90" s="36">
        <f>+Q90/R90</f>
        <v>26</v>
      </c>
      <c r="T90" s="37">
        <f>R90*S90-(R90*J90)</f>
        <v>18.1</v>
      </c>
    </row>
    <row r="91" spans="1:20" ht="16.5" customHeight="1" thickBot="1" thickTop="1">
      <c r="A91" s="4">
        <v>23</v>
      </c>
      <c r="B91" s="4">
        <v>222</v>
      </c>
      <c r="C91" s="9" t="s">
        <v>312</v>
      </c>
      <c r="D91" s="5">
        <v>1229</v>
      </c>
      <c r="E91" s="4" t="s">
        <v>289</v>
      </c>
      <c r="F91" s="10" t="s">
        <v>320</v>
      </c>
      <c r="G91" s="4" t="s">
        <v>288</v>
      </c>
      <c r="H91" s="4">
        <v>8</v>
      </c>
      <c r="I91" s="12" t="s">
        <v>190</v>
      </c>
      <c r="J91" s="14">
        <v>8.6</v>
      </c>
      <c r="K91" s="13">
        <v>14</v>
      </c>
      <c r="L91" s="11">
        <v>12</v>
      </c>
      <c r="M91" s="11" t="s">
        <v>397</v>
      </c>
      <c r="N91" s="11" t="s">
        <v>397</v>
      </c>
      <c r="O91" s="11" t="s">
        <v>397</v>
      </c>
      <c r="P91" s="11" t="s">
        <v>397</v>
      </c>
      <c r="Q91" s="11">
        <f>SUM(K91:P91)</f>
        <v>26</v>
      </c>
      <c r="R91" s="38">
        <v>2</v>
      </c>
      <c r="S91" s="36">
        <f>+Q91/R91</f>
        <v>13</v>
      </c>
      <c r="T91" s="37">
        <f>R91*S91-(R91*J91)</f>
        <v>8.8</v>
      </c>
    </row>
    <row r="92" spans="1:20" ht="16.5" customHeight="1" thickBot="1" thickTop="1">
      <c r="A92" s="4">
        <v>8</v>
      </c>
      <c r="B92" s="4">
        <v>73</v>
      </c>
      <c r="C92" s="9" t="s">
        <v>308</v>
      </c>
      <c r="D92" s="5">
        <v>881</v>
      </c>
      <c r="E92" s="4" t="s">
        <v>61</v>
      </c>
      <c r="F92" s="10" t="s">
        <v>323</v>
      </c>
      <c r="G92" s="4" t="s">
        <v>331</v>
      </c>
      <c r="H92" s="4">
        <v>5</v>
      </c>
      <c r="I92" s="12" t="s">
        <v>313</v>
      </c>
      <c r="J92" s="14">
        <v>10</v>
      </c>
      <c r="K92" s="13">
        <v>15</v>
      </c>
      <c r="L92" s="11">
        <v>11</v>
      </c>
      <c r="M92" s="11" t="s">
        <v>397</v>
      </c>
      <c r="N92" s="11" t="s">
        <v>397</v>
      </c>
      <c r="O92" s="11" t="s">
        <v>397</v>
      </c>
      <c r="P92" s="11" t="s">
        <v>397</v>
      </c>
      <c r="Q92" s="11">
        <f>SUM(K92:P92)</f>
        <v>26</v>
      </c>
      <c r="R92" s="38">
        <v>2</v>
      </c>
      <c r="S92" s="36">
        <f>+Q92/R92</f>
        <v>13</v>
      </c>
      <c r="T92" s="37">
        <f>R92*S92-(R92*J92)</f>
        <v>6</v>
      </c>
    </row>
    <row r="93" spans="1:20" ht="16.5" customHeight="1" thickBot="1" thickTop="1">
      <c r="A93" s="4">
        <v>15</v>
      </c>
      <c r="B93" s="4">
        <v>148</v>
      </c>
      <c r="C93" s="9" t="s">
        <v>308</v>
      </c>
      <c r="D93" s="5">
        <v>639</v>
      </c>
      <c r="E93" s="4" t="s">
        <v>26</v>
      </c>
      <c r="F93" s="10" t="s">
        <v>330</v>
      </c>
      <c r="G93" s="4" t="s">
        <v>288</v>
      </c>
      <c r="H93" s="4">
        <v>8</v>
      </c>
      <c r="I93" s="12" t="s">
        <v>190</v>
      </c>
      <c r="J93" s="14">
        <v>13.8</v>
      </c>
      <c r="K93" s="13">
        <v>11</v>
      </c>
      <c r="L93" s="11">
        <v>15</v>
      </c>
      <c r="M93" s="11" t="s">
        <v>397</v>
      </c>
      <c r="N93" s="11" t="s">
        <v>397</v>
      </c>
      <c r="O93" s="11" t="s">
        <v>397</v>
      </c>
      <c r="P93" s="11" t="s">
        <v>397</v>
      </c>
      <c r="Q93" s="11">
        <f>SUM(K93:P93)</f>
        <v>26</v>
      </c>
      <c r="R93" s="38">
        <v>2</v>
      </c>
      <c r="S93" s="36">
        <f>+Q93/R93</f>
        <v>13</v>
      </c>
      <c r="T93" s="37">
        <f>R93*S93-(R93*J93)</f>
        <v>-1.6000000000000014</v>
      </c>
    </row>
    <row r="94" spans="1:20" ht="16.5" customHeight="1" thickBot="1" thickTop="1">
      <c r="A94" s="4">
        <v>4</v>
      </c>
      <c r="B94" s="4">
        <v>31</v>
      </c>
      <c r="C94" s="9" t="s">
        <v>396</v>
      </c>
      <c r="D94" s="5">
        <v>642</v>
      </c>
      <c r="E94" s="4" t="s">
        <v>27</v>
      </c>
      <c r="F94" s="10" t="s">
        <v>339</v>
      </c>
      <c r="G94" s="4" t="s">
        <v>360</v>
      </c>
      <c r="H94" s="4">
        <v>6</v>
      </c>
      <c r="I94" s="12" t="s">
        <v>313</v>
      </c>
      <c r="J94" s="14">
        <v>17.9</v>
      </c>
      <c r="K94" s="13">
        <v>26</v>
      </c>
      <c r="L94" s="11" t="s">
        <v>397</v>
      </c>
      <c r="M94" s="11" t="s">
        <v>397</v>
      </c>
      <c r="N94" s="11" t="s">
        <v>397</v>
      </c>
      <c r="O94" s="11" t="s">
        <v>397</v>
      </c>
      <c r="P94" s="11" t="s">
        <v>397</v>
      </c>
      <c r="Q94" s="11">
        <f>SUM(K94:P94)</f>
        <v>26</v>
      </c>
      <c r="R94" s="38">
        <v>1</v>
      </c>
      <c r="S94" s="36">
        <f>+Q94/R94</f>
        <v>26</v>
      </c>
      <c r="T94" s="37">
        <f>R94*S94-(R94*J94)</f>
        <v>8.100000000000001</v>
      </c>
    </row>
    <row r="95" spans="1:20" ht="16.5" customHeight="1" thickBot="1" thickTop="1">
      <c r="A95" s="4">
        <v>16</v>
      </c>
      <c r="B95" s="4">
        <v>151</v>
      </c>
      <c r="C95" s="9" t="s">
        <v>396</v>
      </c>
      <c r="D95" s="5">
        <v>1463</v>
      </c>
      <c r="E95" s="4" t="s">
        <v>279</v>
      </c>
      <c r="F95" s="10" t="s">
        <v>49</v>
      </c>
      <c r="G95" s="4" t="s">
        <v>212</v>
      </c>
      <c r="H95" s="4">
        <v>11</v>
      </c>
      <c r="I95" s="12" t="s">
        <v>313</v>
      </c>
      <c r="J95" s="14">
        <v>12.5</v>
      </c>
      <c r="K95" s="13">
        <v>9</v>
      </c>
      <c r="L95" s="11">
        <v>17</v>
      </c>
      <c r="M95" s="11" t="s">
        <v>397</v>
      </c>
      <c r="N95" s="11" t="s">
        <v>397</v>
      </c>
      <c r="O95" s="11" t="s">
        <v>397</v>
      </c>
      <c r="P95" s="11" t="s">
        <v>397</v>
      </c>
      <c r="Q95" s="11">
        <f>SUM(K95:P95)</f>
        <v>26</v>
      </c>
      <c r="R95" s="38">
        <v>2</v>
      </c>
      <c r="S95" s="36">
        <f>+Q95/R95</f>
        <v>13</v>
      </c>
      <c r="T95" s="37">
        <f>R95*S95-(R95*J95)</f>
        <v>1</v>
      </c>
    </row>
    <row r="96" spans="1:20" ht="16.5" customHeight="1" thickBot="1" thickTop="1">
      <c r="A96" s="4">
        <v>16</v>
      </c>
      <c r="B96" s="4">
        <v>160</v>
      </c>
      <c r="C96" s="9" t="s">
        <v>394</v>
      </c>
      <c r="D96" s="5">
        <v>1664</v>
      </c>
      <c r="E96" s="4" t="s">
        <v>147</v>
      </c>
      <c r="F96" s="10" t="s">
        <v>376</v>
      </c>
      <c r="G96" s="4" t="s">
        <v>340</v>
      </c>
      <c r="H96" s="4">
        <v>10</v>
      </c>
      <c r="I96" s="12" t="s">
        <v>189</v>
      </c>
      <c r="J96" s="14">
        <v>15.8</v>
      </c>
      <c r="K96" s="13">
        <v>26</v>
      </c>
      <c r="L96" s="11" t="s">
        <v>397</v>
      </c>
      <c r="M96" s="11" t="s">
        <v>397</v>
      </c>
      <c r="N96" s="11" t="s">
        <v>397</v>
      </c>
      <c r="O96" s="11" t="s">
        <v>397</v>
      </c>
      <c r="P96" s="11" t="s">
        <v>397</v>
      </c>
      <c r="Q96" s="11">
        <f>SUM(K96:P96)</f>
        <v>26</v>
      </c>
      <c r="R96" s="38">
        <v>1</v>
      </c>
      <c r="S96" s="36">
        <f>+Q96/R96</f>
        <v>26</v>
      </c>
      <c r="T96" s="37">
        <f>R96*S96-(R96*J96)</f>
        <v>10.2</v>
      </c>
    </row>
    <row r="97" spans="1:20" ht="16.5" customHeight="1" thickBot="1" thickTop="1">
      <c r="A97" s="4">
        <v>9</v>
      </c>
      <c r="B97" s="4">
        <v>84</v>
      </c>
      <c r="C97" s="9" t="s">
        <v>399</v>
      </c>
      <c r="D97" s="5">
        <v>846</v>
      </c>
      <c r="E97" s="4" t="s">
        <v>266</v>
      </c>
      <c r="F97" s="10" t="s">
        <v>324</v>
      </c>
      <c r="G97" s="4" t="s">
        <v>264</v>
      </c>
      <c r="H97" s="4">
        <v>5</v>
      </c>
      <c r="I97" s="12" t="s">
        <v>189</v>
      </c>
      <c r="J97" s="14">
        <v>13.1</v>
      </c>
      <c r="K97" s="13">
        <v>17</v>
      </c>
      <c r="L97" s="11">
        <v>8</v>
      </c>
      <c r="M97" s="11" t="s">
        <v>397</v>
      </c>
      <c r="N97" s="11" t="s">
        <v>397</v>
      </c>
      <c r="O97" s="11" t="s">
        <v>397</v>
      </c>
      <c r="P97" s="11" t="s">
        <v>397</v>
      </c>
      <c r="Q97" s="11">
        <f>SUM(K97:P97)</f>
        <v>25</v>
      </c>
      <c r="R97" s="38">
        <v>2</v>
      </c>
      <c r="S97" s="36">
        <f>+Q97/R97</f>
        <v>12.5</v>
      </c>
      <c r="T97" s="37">
        <f>R97*S97-(R97*J97)</f>
        <v>-1.1999999999999993</v>
      </c>
    </row>
    <row r="98" spans="1:20" ht="16.5" customHeight="1" thickBot="1" thickTop="1">
      <c r="A98" s="4">
        <v>9</v>
      </c>
      <c r="B98" s="4">
        <v>82</v>
      </c>
      <c r="C98" s="9" t="s">
        <v>312</v>
      </c>
      <c r="D98" s="5">
        <v>630</v>
      </c>
      <c r="E98" s="4" t="s">
        <v>23</v>
      </c>
      <c r="F98" s="10" t="s">
        <v>365</v>
      </c>
      <c r="G98" s="4" t="s">
        <v>336</v>
      </c>
      <c r="H98" s="4">
        <v>13</v>
      </c>
      <c r="I98" s="12" t="s">
        <v>190</v>
      </c>
      <c r="J98" s="14">
        <v>17</v>
      </c>
      <c r="K98" s="13">
        <v>25</v>
      </c>
      <c r="L98" s="11" t="s">
        <v>397</v>
      </c>
      <c r="M98" s="11" t="s">
        <v>397</v>
      </c>
      <c r="N98" s="11" t="s">
        <v>397</v>
      </c>
      <c r="O98" s="11" t="s">
        <v>397</v>
      </c>
      <c r="P98" s="11" t="s">
        <v>397</v>
      </c>
      <c r="Q98" s="11">
        <f>SUM(K98:P98)</f>
        <v>25</v>
      </c>
      <c r="R98" s="38">
        <v>1</v>
      </c>
      <c r="S98" s="36">
        <f>+Q98/R98</f>
        <v>25</v>
      </c>
      <c r="T98" s="37">
        <f>R98*S98-(R98*J98)</f>
        <v>8</v>
      </c>
    </row>
    <row r="99" spans="1:20" ht="16.5" customHeight="1" thickBot="1" thickTop="1">
      <c r="A99" s="4">
        <v>15</v>
      </c>
      <c r="B99" s="4">
        <v>143</v>
      </c>
      <c r="C99" s="9" t="s">
        <v>311</v>
      </c>
      <c r="D99" s="5">
        <v>119</v>
      </c>
      <c r="E99" s="4" t="s">
        <v>349</v>
      </c>
      <c r="F99" s="10" t="s">
        <v>348</v>
      </c>
      <c r="G99" s="4" t="s">
        <v>319</v>
      </c>
      <c r="H99" s="4">
        <v>15</v>
      </c>
      <c r="I99" s="12" t="s">
        <v>190</v>
      </c>
      <c r="J99" s="14">
        <v>21</v>
      </c>
      <c r="K99" s="13">
        <v>25</v>
      </c>
      <c r="L99" s="11" t="s">
        <v>397</v>
      </c>
      <c r="M99" s="11" t="s">
        <v>397</v>
      </c>
      <c r="N99" s="11" t="s">
        <v>397</v>
      </c>
      <c r="O99" s="11" t="s">
        <v>397</v>
      </c>
      <c r="P99" s="11" t="s">
        <v>397</v>
      </c>
      <c r="Q99" s="11">
        <f>SUM(K99:P99)</f>
        <v>25</v>
      </c>
      <c r="R99" s="38">
        <v>1</v>
      </c>
      <c r="S99" s="36">
        <f>+Q99/R99</f>
        <v>25</v>
      </c>
      <c r="T99" s="37">
        <f>R99*S99-(R99*J99)</f>
        <v>4</v>
      </c>
    </row>
    <row r="100" spans="1:20" ht="16.5" customHeight="1" thickBot="1" thickTop="1">
      <c r="A100" s="4">
        <v>26</v>
      </c>
      <c r="B100" s="4">
        <v>253</v>
      </c>
      <c r="C100" s="9" t="s">
        <v>308</v>
      </c>
      <c r="D100" s="5">
        <v>1403</v>
      </c>
      <c r="E100" s="4" t="s">
        <v>117</v>
      </c>
      <c r="F100" s="10" t="s">
        <v>314</v>
      </c>
      <c r="G100" s="4" t="s">
        <v>281</v>
      </c>
      <c r="H100" s="4">
        <v>9</v>
      </c>
      <c r="I100" s="12" t="s">
        <v>316</v>
      </c>
      <c r="J100" s="14">
        <v>8.3</v>
      </c>
      <c r="K100" s="13">
        <v>10</v>
      </c>
      <c r="L100" s="11">
        <v>15</v>
      </c>
      <c r="M100" s="11" t="s">
        <v>397</v>
      </c>
      <c r="N100" s="11" t="s">
        <v>397</v>
      </c>
      <c r="O100" s="11" t="s">
        <v>397</v>
      </c>
      <c r="P100" s="11" t="s">
        <v>397</v>
      </c>
      <c r="Q100" s="11">
        <f>SUM(K100:P100)</f>
        <v>25</v>
      </c>
      <c r="R100" s="38">
        <v>2</v>
      </c>
      <c r="S100" s="36">
        <f>+Q100/R100</f>
        <v>12.5</v>
      </c>
      <c r="T100" s="37">
        <f>R100*S100-(R100*J100)</f>
        <v>8.399999999999999</v>
      </c>
    </row>
    <row r="101" spans="1:20" ht="16.5" customHeight="1" thickBot="1" thickTop="1">
      <c r="A101" s="4">
        <v>8</v>
      </c>
      <c r="B101" s="4">
        <v>76</v>
      </c>
      <c r="C101" s="9" t="s">
        <v>310</v>
      </c>
      <c r="D101" s="5">
        <v>1254</v>
      </c>
      <c r="E101" s="4" t="s">
        <v>101</v>
      </c>
      <c r="F101" s="10" t="s">
        <v>354</v>
      </c>
      <c r="G101" s="4" t="s">
        <v>199</v>
      </c>
      <c r="H101" s="4">
        <v>3</v>
      </c>
      <c r="I101" s="12" t="s">
        <v>190</v>
      </c>
      <c r="J101" s="14">
        <v>9.8</v>
      </c>
      <c r="K101" s="13">
        <v>9</v>
      </c>
      <c r="L101" s="11">
        <v>4</v>
      </c>
      <c r="M101" s="11">
        <v>5</v>
      </c>
      <c r="N101" s="11">
        <v>7</v>
      </c>
      <c r="O101" s="11"/>
      <c r="P101" s="11"/>
      <c r="Q101" s="11">
        <f>SUM(K101:P101)</f>
        <v>25</v>
      </c>
      <c r="R101" s="38">
        <v>4</v>
      </c>
      <c r="S101" s="36">
        <f>+Q101/R101</f>
        <v>6.25</v>
      </c>
      <c r="T101" s="37">
        <f>R101*S101-(R101*J101)</f>
        <v>-14.200000000000003</v>
      </c>
    </row>
    <row r="102" spans="1:20" ht="16.5" customHeight="1" thickBot="1" thickTop="1">
      <c r="A102" s="4">
        <v>17</v>
      </c>
      <c r="B102" s="4">
        <v>166</v>
      </c>
      <c r="C102" s="9" t="s">
        <v>309</v>
      </c>
      <c r="D102" s="5">
        <v>2</v>
      </c>
      <c r="E102" s="4" t="s">
        <v>303</v>
      </c>
      <c r="F102" s="10" t="s">
        <v>314</v>
      </c>
      <c r="G102" s="4" t="s">
        <v>214</v>
      </c>
      <c r="H102" s="4">
        <v>3</v>
      </c>
      <c r="I102" s="12" t="s">
        <v>313</v>
      </c>
      <c r="J102" s="14">
        <v>7.2</v>
      </c>
      <c r="K102" s="13">
        <v>10</v>
      </c>
      <c r="L102" s="11">
        <v>8</v>
      </c>
      <c r="M102" s="11">
        <v>6</v>
      </c>
      <c r="N102" s="11" t="s">
        <v>397</v>
      </c>
      <c r="O102" s="11" t="s">
        <v>397</v>
      </c>
      <c r="P102" s="11" t="s">
        <v>397</v>
      </c>
      <c r="Q102" s="11">
        <f>SUM(K102:P102)</f>
        <v>24</v>
      </c>
      <c r="R102" s="38">
        <v>3</v>
      </c>
      <c r="S102" s="36">
        <f>+Q102/R102</f>
        <v>8</v>
      </c>
      <c r="T102" s="37">
        <f>R102*S102-(R102*J102)</f>
        <v>2.3999999999999986</v>
      </c>
    </row>
    <row r="103" spans="1:20" ht="16.5" customHeight="1" thickBot="1" thickTop="1">
      <c r="A103" s="4">
        <v>15</v>
      </c>
      <c r="B103" s="4">
        <v>144</v>
      </c>
      <c r="C103" s="9" t="s">
        <v>399</v>
      </c>
      <c r="D103" s="5">
        <v>1156</v>
      </c>
      <c r="E103" s="4" t="s">
        <v>94</v>
      </c>
      <c r="F103" s="10" t="s">
        <v>322</v>
      </c>
      <c r="G103" s="4" t="s">
        <v>288</v>
      </c>
      <c r="H103" s="4">
        <v>8</v>
      </c>
      <c r="I103" s="12" t="s">
        <v>190</v>
      </c>
      <c r="J103" s="14">
        <v>15.1</v>
      </c>
      <c r="K103" s="13">
        <v>8</v>
      </c>
      <c r="L103" s="11">
        <v>16</v>
      </c>
      <c r="M103" s="11" t="s">
        <v>397</v>
      </c>
      <c r="N103" s="11" t="s">
        <v>397</v>
      </c>
      <c r="O103" s="11" t="s">
        <v>397</v>
      </c>
      <c r="P103" s="11" t="s">
        <v>397</v>
      </c>
      <c r="Q103" s="11">
        <f>SUM(K103:P103)</f>
        <v>24</v>
      </c>
      <c r="R103" s="38">
        <v>2</v>
      </c>
      <c r="S103" s="36">
        <f>+Q103/R103</f>
        <v>12</v>
      </c>
      <c r="T103" s="37">
        <f>R103*S103-(R103*J103)</f>
        <v>-6.199999999999999</v>
      </c>
    </row>
    <row r="104" spans="1:20" ht="16.5" customHeight="1" thickBot="1" thickTop="1">
      <c r="A104" s="4">
        <v>22</v>
      </c>
      <c r="B104" s="4">
        <v>217</v>
      </c>
      <c r="C104" s="9" t="s">
        <v>399</v>
      </c>
      <c r="D104" s="5">
        <v>1863</v>
      </c>
      <c r="E104" s="4" t="s">
        <v>163</v>
      </c>
      <c r="F104" s="10" t="s">
        <v>314</v>
      </c>
      <c r="G104" s="4" t="s">
        <v>204</v>
      </c>
      <c r="H104" s="4">
        <v>7</v>
      </c>
      <c r="I104" s="12" t="s">
        <v>190</v>
      </c>
      <c r="J104" s="14">
        <v>9.5</v>
      </c>
      <c r="K104" s="13">
        <v>10</v>
      </c>
      <c r="L104" s="11">
        <v>14</v>
      </c>
      <c r="M104" s="11" t="s">
        <v>397</v>
      </c>
      <c r="N104" s="11" t="s">
        <v>397</v>
      </c>
      <c r="O104" s="11" t="s">
        <v>397</v>
      </c>
      <c r="P104" s="11" t="s">
        <v>397</v>
      </c>
      <c r="Q104" s="11">
        <f>SUM(K104:P104)</f>
        <v>24</v>
      </c>
      <c r="R104" s="38">
        <v>2</v>
      </c>
      <c r="S104" s="36">
        <f>+Q104/R104</f>
        <v>12</v>
      </c>
      <c r="T104" s="37">
        <f>R104*S104-(R104*J104)</f>
        <v>5</v>
      </c>
    </row>
    <row r="105" spans="1:20" ht="16.5" customHeight="1" thickBot="1" thickTop="1">
      <c r="A105" s="4">
        <v>7</v>
      </c>
      <c r="B105" s="4">
        <v>68</v>
      </c>
      <c r="C105" s="9" t="s">
        <v>308</v>
      </c>
      <c r="D105" s="5">
        <v>1326</v>
      </c>
      <c r="E105" s="4" t="s">
        <v>110</v>
      </c>
      <c r="F105" s="10" t="s">
        <v>324</v>
      </c>
      <c r="G105" s="4" t="s">
        <v>223</v>
      </c>
      <c r="H105" s="4">
        <v>1</v>
      </c>
      <c r="I105" s="12" t="s">
        <v>190</v>
      </c>
      <c r="J105" s="14">
        <v>7.1</v>
      </c>
      <c r="K105" s="13">
        <v>12</v>
      </c>
      <c r="L105" s="11">
        <v>4</v>
      </c>
      <c r="M105" s="11">
        <v>8</v>
      </c>
      <c r="N105" s="11" t="s">
        <v>397</v>
      </c>
      <c r="O105" s="11" t="s">
        <v>397</v>
      </c>
      <c r="P105" s="11" t="s">
        <v>397</v>
      </c>
      <c r="Q105" s="11">
        <f>SUM(K105:P105)</f>
        <v>24</v>
      </c>
      <c r="R105" s="38">
        <v>3</v>
      </c>
      <c r="S105" s="36">
        <f>+Q105/R105</f>
        <v>8</v>
      </c>
      <c r="T105" s="37">
        <f>R105*S105-(R105*J105)</f>
        <v>2.700000000000003</v>
      </c>
    </row>
    <row r="106" spans="1:20" ht="16.5" customHeight="1" thickBot="1" thickTop="1">
      <c r="A106" s="4">
        <v>5</v>
      </c>
      <c r="B106" s="4">
        <v>41</v>
      </c>
      <c r="C106" s="9" t="s">
        <v>394</v>
      </c>
      <c r="D106" s="5">
        <v>862</v>
      </c>
      <c r="E106" s="4" t="s">
        <v>278</v>
      </c>
      <c r="F106" s="10" t="s">
        <v>348</v>
      </c>
      <c r="G106" s="4" t="s">
        <v>276</v>
      </c>
      <c r="H106" s="4">
        <v>3</v>
      </c>
      <c r="I106" s="12" t="s">
        <v>189</v>
      </c>
      <c r="J106" s="14">
        <v>14.2</v>
      </c>
      <c r="K106" s="13">
        <v>12</v>
      </c>
      <c r="L106" s="11">
        <v>12</v>
      </c>
      <c r="M106" s="11" t="s">
        <v>397</v>
      </c>
      <c r="N106" s="11" t="s">
        <v>397</v>
      </c>
      <c r="O106" s="11" t="s">
        <v>397</v>
      </c>
      <c r="P106" s="11" t="s">
        <v>397</v>
      </c>
      <c r="Q106" s="11">
        <f>SUM(K106:P106)</f>
        <v>24</v>
      </c>
      <c r="R106" s="38">
        <v>2</v>
      </c>
      <c r="S106" s="36">
        <f>+Q106/R106</f>
        <v>12</v>
      </c>
      <c r="T106" s="37">
        <f>R106*S106-(R106*J106)</f>
        <v>-4.399999999999999</v>
      </c>
    </row>
    <row r="107" spans="1:20" ht="16.5" customHeight="1" thickBot="1" thickTop="1">
      <c r="A107" s="4">
        <v>12</v>
      </c>
      <c r="B107" s="4">
        <v>115</v>
      </c>
      <c r="C107" s="9" t="s">
        <v>309</v>
      </c>
      <c r="D107" s="5">
        <v>982</v>
      </c>
      <c r="E107" s="4" t="s">
        <v>75</v>
      </c>
      <c r="F107" s="10" t="s">
        <v>374</v>
      </c>
      <c r="G107" s="4" t="s">
        <v>390</v>
      </c>
      <c r="H107" s="4">
        <v>8</v>
      </c>
      <c r="I107" s="12" t="s">
        <v>189</v>
      </c>
      <c r="J107" s="14">
        <v>15.1</v>
      </c>
      <c r="K107" s="13">
        <v>7</v>
      </c>
      <c r="L107" s="11">
        <v>16</v>
      </c>
      <c r="M107" s="11" t="s">
        <v>397</v>
      </c>
      <c r="N107" s="11" t="s">
        <v>397</v>
      </c>
      <c r="O107" s="11" t="s">
        <v>397</v>
      </c>
      <c r="P107" s="11" t="s">
        <v>397</v>
      </c>
      <c r="Q107" s="11">
        <f>SUM(K107:P107)</f>
        <v>23</v>
      </c>
      <c r="R107" s="38">
        <v>2</v>
      </c>
      <c r="S107" s="36">
        <f>+Q107/R107</f>
        <v>11.5</v>
      </c>
      <c r="T107" s="37">
        <f>R107*S107-(R107*J107)</f>
        <v>-7.199999999999999</v>
      </c>
    </row>
    <row r="108" spans="1:20" ht="16.5" customHeight="1" thickBot="1" thickTop="1">
      <c r="A108" s="4">
        <v>16</v>
      </c>
      <c r="B108" s="4">
        <v>152</v>
      </c>
      <c r="C108" s="9" t="s">
        <v>395</v>
      </c>
      <c r="D108" s="5">
        <v>1059</v>
      </c>
      <c r="E108" s="4" t="s">
        <v>280</v>
      </c>
      <c r="F108" s="10" t="s">
        <v>348</v>
      </c>
      <c r="G108" s="4" t="s">
        <v>281</v>
      </c>
      <c r="H108" s="4">
        <v>9</v>
      </c>
      <c r="I108" s="12" t="s">
        <v>316</v>
      </c>
      <c r="J108" s="14">
        <v>15</v>
      </c>
      <c r="K108" s="13">
        <v>17</v>
      </c>
      <c r="L108" s="11">
        <v>6</v>
      </c>
      <c r="M108" s="11" t="s">
        <v>397</v>
      </c>
      <c r="N108" s="11" t="s">
        <v>397</v>
      </c>
      <c r="O108" s="11" t="s">
        <v>397</v>
      </c>
      <c r="P108" s="11" t="s">
        <v>397</v>
      </c>
      <c r="Q108" s="11">
        <f>SUM(K108:P108)</f>
        <v>23</v>
      </c>
      <c r="R108" s="38">
        <v>2</v>
      </c>
      <c r="S108" s="36">
        <f>+Q108/R108</f>
        <v>11.5</v>
      </c>
      <c r="T108" s="37">
        <f>R108*S108-(R108*J108)</f>
        <v>-7</v>
      </c>
    </row>
    <row r="109" spans="1:20" ht="16.5" customHeight="1" thickBot="1" thickTop="1">
      <c r="A109" s="4">
        <v>21</v>
      </c>
      <c r="B109" s="4">
        <v>209</v>
      </c>
      <c r="C109" s="9" t="s">
        <v>395</v>
      </c>
      <c r="D109" s="5">
        <v>1730</v>
      </c>
      <c r="E109" s="4" t="s">
        <v>154</v>
      </c>
      <c r="F109" s="10" t="s">
        <v>337</v>
      </c>
      <c r="G109" s="4" t="s">
        <v>276</v>
      </c>
      <c r="H109" s="4">
        <v>3</v>
      </c>
      <c r="I109" s="12" t="s">
        <v>189</v>
      </c>
      <c r="J109" s="14">
        <v>6.1</v>
      </c>
      <c r="K109" s="13">
        <v>5</v>
      </c>
      <c r="L109" s="11">
        <v>18</v>
      </c>
      <c r="M109" s="11" t="s">
        <v>397</v>
      </c>
      <c r="N109" s="11" t="s">
        <v>397</v>
      </c>
      <c r="O109" s="11" t="s">
        <v>397</v>
      </c>
      <c r="P109" s="11" t="s">
        <v>397</v>
      </c>
      <c r="Q109" s="11">
        <f>SUM(K109:P109)</f>
        <v>23</v>
      </c>
      <c r="R109" s="38">
        <v>2</v>
      </c>
      <c r="S109" s="36">
        <f>+Q109/R109</f>
        <v>11.5</v>
      </c>
      <c r="T109" s="37">
        <f>R109*S109-(R109*J109)</f>
        <v>10.8</v>
      </c>
    </row>
    <row r="110" spans="1:20" ht="16.5" customHeight="1" thickBot="1" thickTop="1">
      <c r="A110" s="4">
        <v>12</v>
      </c>
      <c r="B110" s="4">
        <v>116</v>
      </c>
      <c r="C110" s="9" t="s">
        <v>310</v>
      </c>
      <c r="D110" s="5">
        <v>482</v>
      </c>
      <c r="E110" s="4" t="s">
        <v>273</v>
      </c>
      <c r="F110" s="10" t="s">
        <v>353</v>
      </c>
      <c r="G110" s="4" t="s">
        <v>272</v>
      </c>
      <c r="H110" s="4">
        <v>13</v>
      </c>
      <c r="I110" s="12" t="s">
        <v>316</v>
      </c>
      <c r="J110" s="14">
        <v>17.6</v>
      </c>
      <c r="K110" s="13">
        <v>12</v>
      </c>
      <c r="L110" s="11">
        <v>11</v>
      </c>
      <c r="M110" s="11" t="s">
        <v>397</v>
      </c>
      <c r="N110" s="11" t="s">
        <v>397</v>
      </c>
      <c r="O110" s="11" t="s">
        <v>397</v>
      </c>
      <c r="P110" s="11" t="s">
        <v>397</v>
      </c>
      <c r="Q110" s="11">
        <f>SUM(K110:P110)</f>
        <v>23</v>
      </c>
      <c r="R110" s="38">
        <v>2</v>
      </c>
      <c r="S110" s="36">
        <f>+Q110/R110</f>
        <v>11.5</v>
      </c>
      <c r="T110" s="37">
        <f>R110*S110-(R110*J110)</f>
        <v>-12.200000000000003</v>
      </c>
    </row>
    <row r="111" spans="1:20" ht="16.5" customHeight="1" thickBot="1" thickTop="1">
      <c r="A111" s="4">
        <v>7</v>
      </c>
      <c r="B111" s="4">
        <v>62</v>
      </c>
      <c r="C111" s="9" t="s">
        <v>312</v>
      </c>
      <c r="D111" s="5">
        <v>2003</v>
      </c>
      <c r="E111" s="4" t="s">
        <v>167</v>
      </c>
      <c r="F111" s="10">
        <v>12</v>
      </c>
      <c r="G111" s="4" t="s">
        <v>166</v>
      </c>
      <c r="H111" s="4">
        <v>10</v>
      </c>
      <c r="I111" s="12" t="s">
        <v>190</v>
      </c>
      <c r="J111" s="14">
        <v>20</v>
      </c>
      <c r="K111" s="13">
        <v>23</v>
      </c>
      <c r="L111" s="11" t="s">
        <v>397</v>
      </c>
      <c r="M111" s="11" t="s">
        <v>397</v>
      </c>
      <c r="N111" s="11" t="s">
        <v>397</v>
      </c>
      <c r="O111" s="11" t="s">
        <v>397</v>
      </c>
      <c r="P111" s="11" t="s">
        <v>397</v>
      </c>
      <c r="Q111" s="11">
        <f>SUM(K111:P111)</f>
        <v>23</v>
      </c>
      <c r="R111" s="38">
        <v>1</v>
      </c>
      <c r="S111" s="36">
        <f>+Q111/R111</f>
        <v>23</v>
      </c>
      <c r="T111" s="37">
        <f>R111*S111-(R111*J111)</f>
        <v>3</v>
      </c>
    </row>
    <row r="112" spans="1:20" ht="16.5" customHeight="1" thickBot="1" thickTop="1">
      <c r="A112" s="4">
        <v>13</v>
      </c>
      <c r="B112" s="4">
        <v>123</v>
      </c>
      <c r="C112" s="9" t="s">
        <v>311</v>
      </c>
      <c r="D112" s="5">
        <v>594</v>
      </c>
      <c r="E112" s="4" t="s">
        <v>20</v>
      </c>
      <c r="F112" s="10" t="s">
        <v>365</v>
      </c>
      <c r="G112" s="4" t="s">
        <v>202</v>
      </c>
      <c r="H112" s="4">
        <v>10</v>
      </c>
      <c r="I112" s="12" t="s">
        <v>313</v>
      </c>
      <c r="J112" s="14">
        <v>12.2</v>
      </c>
      <c r="K112" s="13">
        <v>23</v>
      </c>
      <c r="L112" s="11" t="s">
        <v>397</v>
      </c>
      <c r="M112" s="11" t="s">
        <v>397</v>
      </c>
      <c r="N112" s="11" t="s">
        <v>397</v>
      </c>
      <c r="O112" s="11" t="s">
        <v>397</v>
      </c>
      <c r="P112" s="11" t="s">
        <v>397</v>
      </c>
      <c r="Q112" s="11">
        <f>SUM(K112:P112)</f>
        <v>23</v>
      </c>
      <c r="R112" s="38">
        <v>1</v>
      </c>
      <c r="S112" s="36">
        <f>+Q112/R112</f>
        <v>23</v>
      </c>
      <c r="T112" s="37">
        <f>R112*S112-(R112*J112)</f>
        <v>10.8</v>
      </c>
    </row>
    <row r="113" spans="1:20" ht="16.5" customHeight="1" thickBot="1" thickTop="1">
      <c r="A113" s="4">
        <v>26</v>
      </c>
      <c r="B113" s="4">
        <v>260</v>
      </c>
      <c r="C113" s="9" t="s">
        <v>394</v>
      </c>
      <c r="D113" s="5">
        <v>1303</v>
      </c>
      <c r="E113" s="4" t="s">
        <v>109</v>
      </c>
      <c r="F113" s="10" t="s">
        <v>376</v>
      </c>
      <c r="G113" s="4" t="s">
        <v>207</v>
      </c>
      <c r="H113" s="4">
        <v>5</v>
      </c>
      <c r="I113" s="12" t="s">
        <v>190</v>
      </c>
      <c r="J113" s="14">
        <v>6.5</v>
      </c>
      <c r="K113" s="13">
        <v>0</v>
      </c>
      <c r="L113" s="11">
        <v>4</v>
      </c>
      <c r="M113" s="11">
        <v>5</v>
      </c>
      <c r="N113" s="11">
        <v>14</v>
      </c>
      <c r="O113" s="11" t="s">
        <v>397</v>
      </c>
      <c r="P113" s="11" t="s">
        <v>397</v>
      </c>
      <c r="Q113" s="11">
        <f>SUM(K113:P113)</f>
        <v>23</v>
      </c>
      <c r="R113" s="38">
        <v>4</v>
      </c>
      <c r="S113" s="36">
        <f>+Q113/R113</f>
        <v>5.75</v>
      </c>
      <c r="T113" s="37">
        <f>R113*S113-(R113*J113)</f>
        <v>-3</v>
      </c>
    </row>
    <row r="114" spans="1:20" ht="16.5" customHeight="1" thickBot="1" thickTop="1">
      <c r="A114" s="4">
        <v>19</v>
      </c>
      <c r="B114" s="4">
        <v>184</v>
      </c>
      <c r="C114" s="9" t="s">
        <v>399</v>
      </c>
      <c r="D114" s="5">
        <v>1277</v>
      </c>
      <c r="E114" s="4" t="s">
        <v>103</v>
      </c>
      <c r="F114" s="10" t="s">
        <v>337</v>
      </c>
      <c r="G114" s="4" t="s">
        <v>207</v>
      </c>
      <c r="H114" s="4">
        <v>5</v>
      </c>
      <c r="I114" s="12" t="s">
        <v>190</v>
      </c>
      <c r="J114" s="14">
        <v>7.6</v>
      </c>
      <c r="K114" s="13">
        <v>9</v>
      </c>
      <c r="L114" s="11">
        <v>4</v>
      </c>
      <c r="M114" s="11">
        <v>7</v>
      </c>
      <c r="N114" s="11">
        <v>2</v>
      </c>
      <c r="O114" s="11" t="s">
        <v>397</v>
      </c>
      <c r="P114" s="11" t="s">
        <v>397</v>
      </c>
      <c r="Q114" s="11">
        <f>SUM(K114:P114)</f>
        <v>22</v>
      </c>
      <c r="R114" s="38">
        <v>4</v>
      </c>
      <c r="S114" s="36">
        <f>+Q114/R114</f>
        <v>5.5</v>
      </c>
      <c r="T114" s="37">
        <f>R114*S114-(R114*J114)</f>
        <v>-8.399999999999999</v>
      </c>
    </row>
    <row r="115" spans="1:20" ht="16.5" customHeight="1" thickBot="1" thickTop="1">
      <c r="A115" s="4">
        <v>7</v>
      </c>
      <c r="B115" s="4">
        <v>63</v>
      </c>
      <c r="C115" s="9" t="s">
        <v>311</v>
      </c>
      <c r="D115" s="5">
        <v>818</v>
      </c>
      <c r="E115" s="4" t="s">
        <v>226</v>
      </c>
      <c r="F115" s="10" t="s">
        <v>314</v>
      </c>
      <c r="G115" s="4" t="s">
        <v>248</v>
      </c>
      <c r="H115" s="4">
        <v>4</v>
      </c>
      <c r="I115" s="12" t="s">
        <v>190</v>
      </c>
      <c r="J115" s="14">
        <v>12</v>
      </c>
      <c r="K115" s="13">
        <v>8</v>
      </c>
      <c r="L115" s="11">
        <v>14</v>
      </c>
      <c r="M115" s="11" t="s">
        <v>397</v>
      </c>
      <c r="N115" s="11" t="s">
        <v>397</v>
      </c>
      <c r="O115" s="11" t="s">
        <v>397</v>
      </c>
      <c r="P115" s="11" t="s">
        <v>397</v>
      </c>
      <c r="Q115" s="11">
        <f>SUM(K115:P115)</f>
        <v>22</v>
      </c>
      <c r="R115" s="38">
        <v>2</v>
      </c>
      <c r="S115" s="36">
        <f>+Q115/R115</f>
        <v>11</v>
      </c>
      <c r="T115" s="37">
        <f>R115*S115-(R115*J115)</f>
        <v>-2</v>
      </c>
    </row>
    <row r="116" spans="1:20" ht="16.5" customHeight="1" thickBot="1" thickTop="1">
      <c r="A116" s="4">
        <v>12</v>
      </c>
      <c r="B116" s="4">
        <v>113</v>
      </c>
      <c r="C116" s="9" t="s">
        <v>308</v>
      </c>
      <c r="D116" s="5">
        <v>2012</v>
      </c>
      <c r="E116" s="4" t="s">
        <v>171</v>
      </c>
      <c r="F116" s="10" t="s">
        <v>335</v>
      </c>
      <c r="G116" s="4" t="s">
        <v>170</v>
      </c>
      <c r="H116" s="4">
        <v>14</v>
      </c>
      <c r="I116" s="12" t="s">
        <v>313</v>
      </c>
      <c r="J116" s="14">
        <v>20</v>
      </c>
      <c r="K116" s="13">
        <v>22</v>
      </c>
      <c r="L116" s="11" t="s">
        <v>397</v>
      </c>
      <c r="M116" s="11" t="s">
        <v>397</v>
      </c>
      <c r="N116" s="11" t="s">
        <v>397</v>
      </c>
      <c r="O116" s="11" t="s">
        <v>397</v>
      </c>
      <c r="P116" s="11" t="s">
        <v>397</v>
      </c>
      <c r="Q116" s="11">
        <f>SUM(K116:P116)</f>
        <v>22</v>
      </c>
      <c r="R116" s="38">
        <v>1</v>
      </c>
      <c r="S116" s="36">
        <f>+Q116/R116</f>
        <v>22</v>
      </c>
      <c r="T116" s="37">
        <f>R116*S116-(R116*J116)</f>
        <v>2</v>
      </c>
    </row>
    <row r="117" spans="1:20" ht="16.5" customHeight="1" thickBot="1" thickTop="1">
      <c r="A117" s="4">
        <v>13</v>
      </c>
      <c r="B117" s="4">
        <v>128</v>
      </c>
      <c r="C117" s="9" t="s">
        <v>308</v>
      </c>
      <c r="D117" s="5">
        <v>770</v>
      </c>
      <c r="E117" s="4" t="s">
        <v>300</v>
      </c>
      <c r="F117" s="10" t="s">
        <v>365</v>
      </c>
      <c r="G117" s="4" t="s">
        <v>215</v>
      </c>
      <c r="H117" s="4">
        <v>3</v>
      </c>
      <c r="I117" s="12" t="s">
        <v>316</v>
      </c>
      <c r="J117" s="14">
        <v>8</v>
      </c>
      <c r="K117" s="13">
        <v>12</v>
      </c>
      <c r="L117" s="11">
        <v>10</v>
      </c>
      <c r="M117" s="11" t="s">
        <v>397</v>
      </c>
      <c r="N117" s="11" t="s">
        <v>397</v>
      </c>
      <c r="O117" s="11" t="s">
        <v>397</v>
      </c>
      <c r="P117" s="11" t="s">
        <v>397</v>
      </c>
      <c r="Q117" s="11">
        <f>SUM(K117:P117)</f>
        <v>22</v>
      </c>
      <c r="R117" s="38">
        <v>2</v>
      </c>
      <c r="S117" s="36">
        <f>+Q117/R117</f>
        <v>11</v>
      </c>
      <c r="T117" s="37">
        <f>R117*S117-(R117*J117)</f>
        <v>6</v>
      </c>
    </row>
    <row r="118" spans="1:20" ht="16.5" customHeight="1" thickBot="1" thickTop="1">
      <c r="A118" s="4">
        <v>24</v>
      </c>
      <c r="B118" s="4">
        <v>233</v>
      </c>
      <c r="C118" s="9" t="s">
        <v>308</v>
      </c>
      <c r="D118" s="5">
        <v>1869</v>
      </c>
      <c r="E118" s="4" t="s">
        <v>285</v>
      </c>
      <c r="F118" s="10" t="s">
        <v>328</v>
      </c>
      <c r="G118" s="4" t="s">
        <v>211</v>
      </c>
      <c r="H118" s="4">
        <v>12</v>
      </c>
      <c r="I118" s="12" t="s">
        <v>189</v>
      </c>
      <c r="J118" s="14">
        <v>10.8</v>
      </c>
      <c r="K118" s="13">
        <v>22</v>
      </c>
      <c r="L118" s="11" t="s">
        <v>397</v>
      </c>
      <c r="M118" s="11" t="s">
        <v>397</v>
      </c>
      <c r="N118" s="11" t="s">
        <v>397</v>
      </c>
      <c r="O118" s="11" t="s">
        <v>397</v>
      </c>
      <c r="P118" s="11" t="s">
        <v>397</v>
      </c>
      <c r="Q118" s="11">
        <f>SUM(K118:P118)</f>
        <v>22</v>
      </c>
      <c r="R118" s="38">
        <v>1</v>
      </c>
      <c r="S118" s="36">
        <f>+Q118/R118</f>
        <v>22</v>
      </c>
      <c r="T118" s="37">
        <f>R118*S118-(R118*J118)</f>
        <v>11.2</v>
      </c>
    </row>
    <row r="119" spans="1:20" ht="16.5" customHeight="1" thickBot="1" thickTop="1">
      <c r="A119" s="4">
        <v>8</v>
      </c>
      <c r="B119" s="4">
        <v>80</v>
      </c>
      <c r="C119" s="9" t="s">
        <v>394</v>
      </c>
      <c r="D119" s="5">
        <v>221</v>
      </c>
      <c r="E119" s="4" t="s">
        <v>299</v>
      </c>
      <c r="F119" s="10" t="s">
        <v>328</v>
      </c>
      <c r="G119" s="4" t="s">
        <v>298</v>
      </c>
      <c r="H119" s="4">
        <v>7</v>
      </c>
      <c r="I119" s="12" t="s">
        <v>189</v>
      </c>
      <c r="J119" s="14">
        <v>16</v>
      </c>
      <c r="K119" s="13">
        <v>8</v>
      </c>
      <c r="L119" s="11">
        <v>14</v>
      </c>
      <c r="M119" s="11" t="s">
        <v>397</v>
      </c>
      <c r="N119" s="11" t="s">
        <v>397</v>
      </c>
      <c r="O119" s="11" t="s">
        <v>397</v>
      </c>
      <c r="P119" s="11" t="s">
        <v>397</v>
      </c>
      <c r="Q119" s="11">
        <f>SUM(K119:P119)</f>
        <v>22</v>
      </c>
      <c r="R119" s="38">
        <v>2</v>
      </c>
      <c r="S119" s="36">
        <f>+Q119/R119</f>
        <v>11</v>
      </c>
      <c r="T119" s="37">
        <f>R119*S119-(R119*J119)</f>
        <v>-10</v>
      </c>
    </row>
    <row r="120" spans="1:20" ht="16.5" customHeight="1" thickBot="1" thickTop="1">
      <c r="A120" s="4">
        <v>8</v>
      </c>
      <c r="B120" s="4">
        <v>77</v>
      </c>
      <c r="C120" s="9" t="s">
        <v>399</v>
      </c>
      <c r="D120" s="5">
        <v>1187</v>
      </c>
      <c r="E120" s="4" t="s">
        <v>97</v>
      </c>
      <c r="F120" s="10" t="s">
        <v>44</v>
      </c>
      <c r="G120" s="4" t="s">
        <v>199</v>
      </c>
      <c r="H120" s="4">
        <v>3</v>
      </c>
      <c r="I120" s="12" t="s">
        <v>190</v>
      </c>
      <c r="J120" s="14">
        <v>8.5</v>
      </c>
      <c r="K120" s="13">
        <v>7</v>
      </c>
      <c r="L120" s="11">
        <v>3</v>
      </c>
      <c r="M120" s="11">
        <v>2</v>
      </c>
      <c r="N120" s="11">
        <v>10</v>
      </c>
      <c r="O120" s="11"/>
      <c r="P120" s="11"/>
      <c r="Q120" s="11">
        <f>SUM(K120:P120)</f>
        <v>22</v>
      </c>
      <c r="R120" s="38">
        <v>4</v>
      </c>
      <c r="S120" s="36">
        <f>+Q120/R120</f>
        <v>5.5</v>
      </c>
      <c r="T120" s="37">
        <f>R120*S120-(R120*J120)</f>
        <v>-12</v>
      </c>
    </row>
    <row r="121" spans="1:20" ht="16.5" customHeight="1" thickBot="1" thickTop="1">
      <c r="A121" s="4">
        <v>4</v>
      </c>
      <c r="B121" s="4">
        <v>37</v>
      </c>
      <c r="C121" s="9" t="s">
        <v>399</v>
      </c>
      <c r="D121" s="5">
        <v>800</v>
      </c>
      <c r="E121" s="4" t="s">
        <v>52</v>
      </c>
      <c r="F121" s="10" t="s">
        <v>365</v>
      </c>
      <c r="G121" s="4" t="s">
        <v>7</v>
      </c>
      <c r="H121" s="4">
        <v>5</v>
      </c>
      <c r="I121" s="12" t="s">
        <v>316</v>
      </c>
      <c r="J121" s="14">
        <v>19.4</v>
      </c>
      <c r="K121" s="13">
        <v>21</v>
      </c>
      <c r="L121" s="11" t="s">
        <v>397</v>
      </c>
      <c r="M121" s="11" t="s">
        <v>397</v>
      </c>
      <c r="N121" s="11" t="s">
        <v>397</v>
      </c>
      <c r="O121" s="11" t="s">
        <v>397</v>
      </c>
      <c r="P121" s="11" t="s">
        <v>397</v>
      </c>
      <c r="Q121" s="11">
        <f>SUM(K121:P121)</f>
        <v>21</v>
      </c>
      <c r="R121" s="38">
        <v>1</v>
      </c>
      <c r="S121" s="36">
        <f>+Q121/R121</f>
        <v>21</v>
      </c>
      <c r="T121" s="37">
        <f>R121*S121-(R121*J121)</f>
        <v>1.6000000000000014</v>
      </c>
    </row>
    <row r="122" spans="1:20" ht="16.5" customHeight="1" thickBot="1" thickTop="1">
      <c r="A122" s="4">
        <v>28</v>
      </c>
      <c r="B122" s="4">
        <v>277</v>
      </c>
      <c r="C122" s="9" t="s">
        <v>399</v>
      </c>
      <c r="D122" s="5">
        <v>1557</v>
      </c>
      <c r="E122" s="4" t="s">
        <v>132</v>
      </c>
      <c r="F122" s="10" t="s">
        <v>365</v>
      </c>
      <c r="G122" s="4" t="s">
        <v>288</v>
      </c>
      <c r="H122" s="4">
        <v>8</v>
      </c>
      <c r="I122" s="12" t="s">
        <v>190</v>
      </c>
      <c r="J122" s="14">
        <v>5.9</v>
      </c>
      <c r="K122" s="13">
        <v>8</v>
      </c>
      <c r="L122" s="11">
        <v>13</v>
      </c>
      <c r="M122" s="11" t="s">
        <v>397</v>
      </c>
      <c r="N122" s="11" t="s">
        <v>397</v>
      </c>
      <c r="O122" s="11" t="s">
        <v>397</v>
      </c>
      <c r="P122" s="11" t="s">
        <v>397</v>
      </c>
      <c r="Q122" s="11">
        <f>SUM(K122:P122)</f>
        <v>21</v>
      </c>
      <c r="R122" s="38">
        <v>2</v>
      </c>
      <c r="S122" s="36">
        <f>+Q122/R122</f>
        <v>10.5</v>
      </c>
      <c r="T122" s="37">
        <f>R122*S122-(R122*J122)</f>
        <v>9.2</v>
      </c>
    </row>
    <row r="123" spans="1:20" ht="16.5" customHeight="1" thickBot="1" thickTop="1">
      <c r="A123" s="4">
        <v>16</v>
      </c>
      <c r="B123" s="4">
        <v>154</v>
      </c>
      <c r="C123" s="9" t="s">
        <v>307</v>
      </c>
      <c r="D123" s="5">
        <v>1287</v>
      </c>
      <c r="E123" s="4" t="s">
        <v>107</v>
      </c>
      <c r="F123" s="10" t="s">
        <v>323</v>
      </c>
      <c r="G123" s="4" t="s">
        <v>390</v>
      </c>
      <c r="H123" s="4">
        <v>8</v>
      </c>
      <c r="I123" s="12" t="s">
        <v>189</v>
      </c>
      <c r="J123" s="14">
        <v>10</v>
      </c>
      <c r="K123" s="13">
        <v>8</v>
      </c>
      <c r="L123" s="11">
        <v>13</v>
      </c>
      <c r="M123" s="11" t="s">
        <v>397</v>
      </c>
      <c r="N123" s="11" t="s">
        <v>397</v>
      </c>
      <c r="O123" s="11" t="s">
        <v>397</v>
      </c>
      <c r="P123" s="11" t="s">
        <v>397</v>
      </c>
      <c r="Q123" s="11">
        <f>SUM(K123:P123)</f>
        <v>21</v>
      </c>
      <c r="R123" s="38">
        <v>2</v>
      </c>
      <c r="S123" s="36">
        <f>+Q123/R123</f>
        <v>10.5</v>
      </c>
      <c r="T123" s="37">
        <f>R123*S123-(R123*J123)</f>
        <v>1</v>
      </c>
    </row>
    <row r="124" spans="1:20" ht="16.5" customHeight="1" thickBot="1" thickTop="1">
      <c r="A124" s="4">
        <v>18</v>
      </c>
      <c r="B124" s="4">
        <v>174</v>
      </c>
      <c r="C124" s="9" t="s">
        <v>307</v>
      </c>
      <c r="D124" s="5">
        <v>2034</v>
      </c>
      <c r="E124" s="4" t="s">
        <v>180</v>
      </c>
      <c r="F124" s="10" t="s">
        <v>376</v>
      </c>
      <c r="G124" s="4" t="s">
        <v>179</v>
      </c>
      <c r="H124" s="4">
        <v>15</v>
      </c>
      <c r="I124" s="12" t="s">
        <v>313</v>
      </c>
      <c r="J124" s="14">
        <v>21.1</v>
      </c>
      <c r="K124" s="13">
        <v>21</v>
      </c>
      <c r="L124" s="11" t="s">
        <v>397</v>
      </c>
      <c r="M124" s="11" t="s">
        <v>397</v>
      </c>
      <c r="N124" s="11" t="s">
        <v>397</v>
      </c>
      <c r="O124" s="11" t="s">
        <v>397</v>
      </c>
      <c r="P124" s="11" t="s">
        <v>397</v>
      </c>
      <c r="Q124" s="11">
        <f>SUM(K124:P124)</f>
        <v>21</v>
      </c>
      <c r="R124" s="38">
        <v>1</v>
      </c>
      <c r="S124" s="36">
        <f>+Q124/R124</f>
        <v>21</v>
      </c>
      <c r="T124" s="37">
        <f>R124*S124-(R124*J124)</f>
        <v>-0.10000000000000142</v>
      </c>
    </row>
    <row r="125" spans="1:20" ht="16.5" customHeight="1" thickBot="1" thickTop="1">
      <c r="A125" s="4">
        <v>28</v>
      </c>
      <c r="B125" s="4">
        <v>274</v>
      </c>
      <c r="C125" s="9" t="s">
        <v>307</v>
      </c>
      <c r="D125" s="5">
        <v>2013</v>
      </c>
      <c r="E125" s="4" t="s">
        <v>172</v>
      </c>
      <c r="F125" s="10" t="s">
        <v>344</v>
      </c>
      <c r="G125" s="4" t="s">
        <v>169</v>
      </c>
      <c r="H125" s="4">
        <v>16</v>
      </c>
      <c r="I125" s="12" t="s">
        <v>313</v>
      </c>
      <c r="J125" s="14">
        <v>15.3</v>
      </c>
      <c r="K125" s="13">
        <v>21</v>
      </c>
      <c r="L125" s="11" t="s">
        <v>397</v>
      </c>
      <c r="M125" s="11" t="s">
        <v>397</v>
      </c>
      <c r="N125" s="11" t="s">
        <v>397</v>
      </c>
      <c r="O125" s="11" t="s">
        <v>397</v>
      </c>
      <c r="P125" s="11" t="s">
        <v>397</v>
      </c>
      <c r="Q125" s="11">
        <f>SUM(K125:P125)</f>
        <v>21</v>
      </c>
      <c r="R125" s="38">
        <v>1</v>
      </c>
      <c r="S125" s="36">
        <f>+Q125/R125</f>
        <v>21</v>
      </c>
      <c r="T125" s="37">
        <f>R125*S125-(R125*J125)</f>
        <v>5.699999999999999</v>
      </c>
    </row>
    <row r="126" spans="1:20" ht="16.5" customHeight="1" thickBot="1" thickTop="1">
      <c r="A126" s="4">
        <v>13</v>
      </c>
      <c r="B126" s="4">
        <v>129</v>
      </c>
      <c r="C126" s="9" t="s">
        <v>395</v>
      </c>
      <c r="D126" s="5">
        <v>479</v>
      </c>
      <c r="E126" s="4" t="s">
        <v>8</v>
      </c>
      <c r="F126" s="10" t="s">
        <v>337</v>
      </c>
      <c r="G126" s="4" t="s">
        <v>7</v>
      </c>
      <c r="H126" s="4">
        <v>5</v>
      </c>
      <c r="I126" s="12" t="s">
        <v>316</v>
      </c>
      <c r="J126" s="14">
        <v>12.9</v>
      </c>
      <c r="K126" s="13">
        <v>21</v>
      </c>
      <c r="L126" s="11" t="s">
        <v>397</v>
      </c>
      <c r="M126" s="11" t="s">
        <v>397</v>
      </c>
      <c r="N126" s="11" t="s">
        <v>397</v>
      </c>
      <c r="O126" s="11" t="s">
        <v>397</v>
      </c>
      <c r="P126" s="11" t="s">
        <v>397</v>
      </c>
      <c r="Q126" s="11">
        <f>SUM(K126:P126)</f>
        <v>21</v>
      </c>
      <c r="R126" s="38">
        <v>1</v>
      </c>
      <c r="S126" s="36">
        <f>+Q126/R126</f>
        <v>21</v>
      </c>
      <c r="T126" s="37">
        <f>R126*S126-(R126*J126)</f>
        <v>8.1</v>
      </c>
    </row>
    <row r="127" spans="1:20" ht="16.5" customHeight="1" thickBot="1" thickTop="1">
      <c r="A127" s="4">
        <v>11</v>
      </c>
      <c r="B127" s="4">
        <v>102</v>
      </c>
      <c r="C127" s="9" t="s">
        <v>312</v>
      </c>
      <c r="D127" s="5">
        <v>1530</v>
      </c>
      <c r="E127" s="4" t="s">
        <v>245</v>
      </c>
      <c r="F127" s="10" t="s">
        <v>359</v>
      </c>
      <c r="G127" s="4" t="s">
        <v>6</v>
      </c>
      <c r="H127" s="4">
        <v>10</v>
      </c>
      <c r="I127" s="12" t="s">
        <v>316</v>
      </c>
      <c r="J127" s="14">
        <v>13.8</v>
      </c>
      <c r="K127" s="13">
        <v>5</v>
      </c>
      <c r="L127" s="11">
        <v>0</v>
      </c>
      <c r="M127" s="11">
        <v>16</v>
      </c>
      <c r="N127" s="11" t="s">
        <v>397</v>
      </c>
      <c r="O127" s="11" t="s">
        <v>397</v>
      </c>
      <c r="P127" s="11" t="s">
        <v>397</v>
      </c>
      <c r="Q127" s="11">
        <f>SUM(K127:P127)</f>
        <v>21</v>
      </c>
      <c r="R127" s="38">
        <v>3</v>
      </c>
      <c r="S127" s="36">
        <f>+Q127/R127</f>
        <v>7</v>
      </c>
      <c r="T127" s="37">
        <f>R127*S127-(R127*J127)</f>
        <v>-20.400000000000006</v>
      </c>
    </row>
    <row r="128" spans="1:20" ht="16.5" customHeight="1" thickBot="1" thickTop="1">
      <c r="A128" s="4">
        <v>13</v>
      </c>
      <c r="B128" s="4">
        <v>121</v>
      </c>
      <c r="C128" s="9" t="s">
        <v>394</v>
      </c>
      <c r="D128" s="5">
        <v>405</v>
      </c>
      <c r="E128" s="4" t="s">
        <v>3</v>
      </c>
      <c r="F128" s="10" t="s">
        <v>337</v>
      </c>
      <c r="G128" s="4" t="s">
        <v>356</v>
      </c>
      <c r="H128" s="4">
        <v>6</v>
      </c>
      <c r="I128" s="12" t="s">
        <v>190</v>
      </c>
      <c r="J128" s="14">
        <v>11.2</v>
      </c>
      <c r="K128" s="13">
        <v>16</v>
      </c>
      <c r="L128" s="11">
        <v>5</v>
      </c>
      <c r="M128" s="11" t="s">
        <v>397</v>
      </c>
      <c r="N128" s="11" t="s">
        <v>397</v>
      </c>
      <c r="O128" s="11" t="s">
        <v>397</v>
      </c>
      <c r="P128" s="11" t="s">
        <v>397</v>
      </c>
      <c r="Q128" s="11">
        <f>SUM(K128:P128)</f>
        <v>21</v>
      </c>
      <c r="R128" s="38">
        <v>2</v>
      </c>
      <c r="S128" s="36">
        <f>+Q128/R128</f>
        <v>10.5</v>
      </c>
      <c r="T128" s="37">
        <f>R128*S128-(R128*J128)</f>
        <v>-1.3999999999999986</v>
      </c>
    </row>
    <row r="129" spans="1:20" ht="16.5" customHeight="1" thickBot="1" thickTop="1">
      <c r="A129" s="4">
        <v>6</v>
      </c>
      <c r="B129" s="4">
        <v>57</v>
      </c>
      <c r="C129" s="9" t="s">
        <v>399</v>
      </c>
      <c r="D129" s="5">
        <v>1653</v>
      </c>
      <c r="E129" s="4" t="s">
        <v>145</v>
      </c>
      <c r="F129" s="10" t="s">
        <v>314</v>
      </c>
      <c r="G129" s="4" t="s">
        <v>371</v>
      </c>
      <c r="H129" s="4">
        <v>1</v>
      </c>
      <c r="I129" s="12" t="s">
        <v>189</v>
      </c>
      <c r="J129" s="14">
        <v>8</v>
      </c>
      <c r="K129" s="13">
        <v>13</v>
      </c>
      <c r="L129" s="11">
        <v>7</v>
      </c>
      <c r="M129" s="11">
        <v>0</v>
      </c>
      <c r="N129" s="11" t="s">
        <v>397</v>
      </c>
      <c r="O129" s="11" t="s">
        <v>397</v>
      </c>
      <c r="P129" s="11" t="s">
        <v>397</v>
      </c>
      <c r="Q129" s="11">
        <f>SUM(K129:P129)</f>
        <v>20</v>
      </c>
      <c r="R129" s="38">
        <v>3</v>
      </c>
      <c r="S129" s="36">
        <f>+Q129/R129</f>
        <v>6.666666666666667</v>
      </c>
      <c r="T129" s="37">
        <f>R129*S129-(R129*J129)</f>
        <v>-4</v>
      </c>
    </row>
    <row r="130" spans="1:20" ht="16.5" customHeight="1" thickBot="1" thickTop="1">
      <c r="A130" s="4">
        <v>14</v>
      </c>
      <c r="B130" s="4">
        <v>134</v>
      </c>
      <c r="C130" s="9" t="s">
        <v>307</v>
      </c>
      <c r="D130" s="5">
        <v>661</v>
      </c>
      <c r="E130" s="4" t="s">
        <v>34</v>
      </c>
      <c r="F130" s="10" t="s">
        <v>317</v>
      </c>
      <c r="G130" s="4" t="s">
        <v>346</v>
      </c>
      <c r="H130" s="4">
        <v>9</v>
      </c>
      <c r="I130" s="12" t="s">
        <v>313</v>
      </c>
      <c r="J130" s="14">
        <v>5.2</v>
      </c>
      <c r="K130" s="13">
        <v>20</v>
      </c>
      <c r="L130" s="11" t="s">
        <v>397</v>
      </c>
      <c r="M130" s="11" t="s">
        <v>397</v>
      </c>
      <c r="N130" s="11" t="s">
        <v>397</v>
      </c>
      <c r="O130" s="11" t="s">
        <v>397</v>
      </c>
      <c r="P130" s="11" t="s">
        <v>397</v>
      </c>
      <c r="Q130" s="11">
        <f>SUM(K130:P130)</f>
        <v>20</v>
      </c>
      <c r="R130" s="38">
        <v>1</v>
      </c>
      <c r="S130" s="36">
        <f>+Q130/R130</f>
        <v>20</v>
      </c>
      <c r="T130" s="37">
        <f>R130*S130-(R130*J130)</f>
        <v>14.8</v>
      </c>
    </row>
    <row r="131" spans="1:20" ht="16.5" customHeight="1" thickBot="1" thickTop="1">
      <c r="A131" s="4">
        <v>10</v>
      </c>
      <c r="B131" s="4">
        <v>99</v>
      </c>
      <c r="C131" s="9" t="s">
        <v>312</v>
      </c>
      <c r="D131" s="5">
        <v>498</v>
      </c>
      <c r="E131" s="4" t="s">
        <v>219</v>
      </c>
      <c r="F131" s="10" t="s">
        <v>330</v>
      </c>
      <c r="G131" s="4" t="s">
        <v>206</v>
      </c>
      <c r="H131" s="4">
        <v>9</v>
      </c>
      <c r="I131" s="12" t="s">
        <v>189</v>
      </c>
      <c r="J131" s="14">
        <v>15.5</v>
      </c>
      <c r="K131" s="13">
        <v>20</v>
      </c>
      <c r="L131" s="11" t="s">
        <v>397</v>
      </c>
      <c r="M131" s="11" t="s">
        <v>397</v>
      </c>
      <c r="N131" s="11" t="s">
        <v>397</v>
      </c>
      <c r="O131" s="11" t="s">
        <v>397</v>
      </c>
      <c r="P131" s="11" t="s">
        <v>397</v>
      </c>
      <c r="Q131" s="11">
        <f>SUM(K131:P131)</f>
        <v>20</v>
      </c>
      <c r="R131" s="38">
        <v>1</v>
      </c>
      <c r="S131" s="36">
        <f>+Q131/R131</f>
        <v>20</v>
      </c>
      <c r="T131" s="37">
        <f>R131*S131-(R131*J131)</f>
        <v>4.5</v>
      </c>
    </row>
    <row r="132" spans="1:20" ht="16.5" customHeight="1" thickBot="1" thickTop="1">
      <c r="A132" s="4">
        <v>22</v>
      </c>
      <c r="B132" s="4">
        <v>219</v>
      </c>
      <c r="C132" s="9" t="s">
        <v>312</v>
      </c>
      <c r="D132" s="5">
        <v>1153</v>
      </c>
      <c r="E132" s="4" t="s">
        <v>93</v>
      </c>
      <c r="F132" s="10" t="s">
        <v>40</v>
      </c>
      <c r="G132" s="4" t="s">
        <v>288</v>
      </c>
      <c r="H132" s="4">
        <v>8</v>
      </c>
      <c r="I132" s="12" t="s">
        <v>190</v>
      </c>
      <c r="J132" s="14">
        <v>9.5</v>
      </c>
      <c r="K132" s="13">
        <v>10</v>
      </c>
      <c r="L132" s="11">
        <v>10</v>
      </c>
      <c r="M132" s="11" t="s">
        <v>397</v>
      </c>
      <c r="N132" s="11" t="s">
        <v>397</v>
      </c>
      <c r="O132" s="11" t="s">
        <v>397</v>
      </c>
      <c r="P132" s="11" t="s">
        <v>397</v>
      </c>
      <c r="Q132" s="11">
        <f>SUM(K132:P132)</f>
        <v>20</v>
      </c>
      <c r="R132" s="38">
        <v>2</v>
      </c>
      <c r="S132" s="36">
        <f>+Q132/R132</f>
        <v>10</v>
      </c>
      <c r="T132" s="37">
        <f>R132*S132-(R132*J132)</f>
        <v>1</v>
      </c>
    </row>
    <row r="133" spans="1:20" ht="16.5" customHeight="1" thickBot="1" thickTop="1">
      <c r="A133" s="4">
        <v>6</v>
      </c>
      <c r="B133" s="4">
        <v>60</v>
      </c>
      <c r="C133" s="9" t="s">
        <v>394</v>
      </c>
      <c r="D133" s="5">
        <v>1670</v>
      </c>
      <c r="E133" s="4" t="s">
        <v>149</v>
      </c>
      <c r="F133" s="10" t="s">
        <v>44</v>
      </c>
      <c r="G133" s="4" t="s">
        <v>248</v>
      </c>
      <c r="H133" s="4">
        <v>4</v>
      </c>
      <c r="I133" s="12" t="s">
        <v>190</v>
      </c>
      <c r="J133" s="14">
        <v>13.5</v>
      </c>
      <c r="K133" s="13">
        <v>17</v>
      </c>
      <c r="L133" s="11">
        <v>3</v>
      </c>
      <c r="M133" s="11" t="s">
        <v>397</v>
      </c>
      <c r="N133" s="11" t="s">
        <v>397</v>
      </c>
      <c r="O133" s="11" t="s">
        <v>397</v>
      </c>
      <c r="P133" s="11" t="s">
        <v>397</v>
      </c>
      <c r="Q133" s="11">
        <f>SUM(K133:P133)</f>
        <v>20</v>
      </c>
      <c r="R133" s="38">
        <v>2</v>
      </c>
      <c r="S133" s="36">
        <f>+Q133/R133</f>
        <v>10</v>
      </c>
      <c r="T133" s="37">
        <f>R133*S133-(R133*J133)</f>
        <v>-7</v>
      </c>
    </row>
    <row r="134" spans="1:20" ht="16.5" customHeight="1" thickBot="1" thickTop="1">
      <c r="A134" s="4">
        <v>15</v>
      </c>
      <c r="B134" s="4">
        <v>141</v>
      </c>
      <c r="C134" s="9" t="s">
        <v>394</v>
      </c>
      <c r="D134" s="5">
        <v>1552</v>
      </c>
      <c r="E134" s="4" t="s">
        <v>131</v>
      </c>
      <c r="F134" s="10" t="s">
        <v>323</v>
      </c>
      <c r="G134" s="4" t="s">
        <v>215</v>
      </c>
      <c r="H134" s="4">
        <v>3</v>
      </c>
      <c r="I134" s="12" t="s">
        <v>316</v>
      </c>
      <c r="J134" s="14">
        <v>6</v>
      </c>
      <c r="K134" s="13">
        <v>0</v>
      </c>
      <c r="L134" s="11">
        <v>20</v>
      </c>
      <c r="M134" s="11" t="s">
        <v>397</v>
      </c>
      <c r="N134" s="11" t="s">
        <v>397</v>
      </c>
      <c r="O134" s="11" t="s">
        <v>397</v>
      </c>
      <c r="P134" s="11" t="s">
        <v>397</v>
      </c>
      <c r="Q134" s="11">
        <f>SUM(K134:P134)</f>
        <v>20</v>
      </c>
      <c r="R134" s="38">
        <v>2</v>
      </c>
      <c r="S134" s="36">
        <f>+Q134/R134</f>
        <v>10</v>
      </c>
      <c r="T134" s="37">
        <f>R134*S134-(R134*J134)</f>
        <v>8</v>
      </c>
    </row>
    <row r="135" spans="1:20" ht="16.5" customHeight="1" thickBot="1" thickTop="1">
      <c r="A135" s="4">
        <v>12</v>
      </c>
      <c r="B135" s="4">
        <v>112</v>
      </c>
      <c r="C135" s="9" t="s">
        <v>395</v>
      </c>
      <c r="D135" s="5">
        <v>1186</v>
      </c>
      <c r="E135" s="4" t="s">
        <v>256</v>
      </c>
      <c r="F135" s="10" t="s">
        <v>40</v>
      </c>
      <c r="G135" s="4" t="s">
        <v>210</v>
      </c>
      <c r="H135" s="4">
        <v>4</v>
      </c>
      <c r="I135" s="12" t="s">
        <v>313</v>
      </c>
      <c r="J135" s="14">
        <v>10.3</v>
      </c>
      <c r="K135" s="13">
        <v>5</v>
      </c>
      <c r="L135" s="11">
        <v>5</v>
      </c>
      <c r="M135" s="11">
        <v>9</v>
      </c>
      <c r="N135" s="11" t="s">
        <v>397</v>
      </c>
      <c r="O135" s="11" t="s">
        <v>397</v>
      </c>
      <c r="P135" s="11" t="s">
        <v>397</v>
      </c>
      <c r="Q135" s="11">
        <f>SUM(K135:P135)</f>
        <v>19</v>
      </c>
      <c r="R135" s="38">
        <v>3</v>
      </c>
      <c r="S135" s="36">
        <f>+Q135/R135</f>
        <v>6.333333333333333</v>
      </c>
      <c r="T135" s="37">
        <f>R135*S135-(R135*J135)</f>
        <v>-11.900000000000002</v>
      </c>
    </row>
    <row r="136" spans="1:20" ht="16.5" customHeight="1" thickBot="1" thickTop="1">
      <c r="A136" s="4">
        <v>23</v>
      </c>
      <c r="B136" s="4">
        <v>229</v>
      </c>
      <c r="C136" s="9" t="s">
        <v>395</v>
      </c>
      <c r="D136" s="5">
        <v>1676</v>
      </c>
      <c r="E136" s="4" t="s">
        <v>283</v>
      </c>
      <c r="F136" s="10" t="s">
        <v>13</v>
      </c>
      <c r="G136" s="4" t="s">
        <v>281</v>
      </c>
      <c r="H136" s="4">
        <v>9</v>
      </c>
      <c r="I136" s="12" t="s">
        <v>316</v>
      </c>
      <c r="J136" s="14">
        <v>10.1</v>
      </c>
      <c r="K136" s="13">
        <v>6</v>
      </c>
      <c r="L136" s="11">
        <v>13</v>
      </c>
      <c r="M136" s="11" t="s">
        <v>397</v>
      </c>
      <c r="N136" s="11" t="s">
        <v>397</v>
      </c>
      <c r="O136" s="11" t="s">
        <v>397</v>
      </c>
      <c r="P136" s="11" t="s">
        <v>397</v>
      </c>
      <c r="Q136" s="11">
        <f>SUM(K136:P136)</f>
        <v>19</v>
      </c>
      <c r="R136" s="38">
        <v>2</v>
      </c>
      <c r="S136" s="36">
        <f>+Q136/R136</f>
        <v>9.5</v>
      </c>
      <c r="T136" s="37">
        <f>R136*S136-(R136*J136)</f>
        <v>-1.1999999999999993</v>
      </c>
    </row>
    <row r="137" spans="1:20" ht="16.5" customHeight="1" thickBot="1" thickTop="1">
      <c r="A137" s="4">
        <v>20</v>
      </c>
      <c r="B137" s="4">
        <v>196</v>
      </c>
      <c r="C137" s="9" t="s">
        <v>310</v>
      </c>
      <c r="D137" s="5">
        <v>1447</v>
      </c>
      <c r="E137" s="4" t="s">
        <v>121</v>
      </c>
      <c r="F137" s="10" t="s">
        <v>359</v>
      </c>
      <c r="G137" s="4" t="s">
        <v>298</v>
      </c>
      <c r="H137" s="4">
        <v>7</v>
      </c>
      <c r="I137" s="12" t="s">
        <v>189</v>
      </c>
      <c r="J137" s="14">
        <v>7.2</v>
      </c>
      <c r="K137" s="13">
        <v>0</v>
      </c>
      <c r="L137" s="11">
        <v>19</v>
      </c>
      <c r="M137" s="11" t="s">
        <v>397</v>
      </c>
      <c r="N137" s="11" t="s">
        <v>397</v>
      </c>
      <c r="O137" s="11" t="s">
        <v>397</v>
      </c>
      <c r="P137" s="11" t="s">
        <v>397</v>
      </c>
      <c r="Q137" s="11">
        <f>SUM(K137:P137)</f>
        <v>19</v>
      </c>
      <c r="R137" s="38">
        <v>2</v>
      </c>
      <c r="S137" s="36">
        <f>+Q137/R137</f>
        <v>9.5</v>
      </c>
      <c r="T137" s="37">
        <f>R137*S137-(R137*J137)</f>
        <v>4.6</v>
      </c>
    </row>
    <row r="138" spans="1:20" ht="16.5" customHeight="1" thickBot="1" thickTop="1">
      <c r="A138" s="4">
        <v>26</v>
      </c>
      <c r="B138" s="4">
        <v>259</v>
      </c>
      <c r="C138" s="9" t="s">
        <v>312</v>
      </c>
      <c r="D138" s="5">
        <v>195</v>
      </c>
      <c r="E138" s="4" t="s">
        <v>366</v>
      </c>
      <c r="F138" s="10" t="s">
        <v>337</v>
      </c>
      <c r="G138" s="4" t="s">
        <v>325</v>
      </c>
      <c r="H138" s="4">
        <v>12</v>
      </c>
      <c r="I138" s="12" t="s">
        <v>316</v>
      </c>
      <c r="J138" s="14">
        <v>8.5</v>
      </c>
      <c r="K138" s="13">
        <v>8</v>
      </c>
      <c r="L138" s="11">
        <v>6</v>
      </c>
      <c r="M138" s="11">
        <v>5</v>
      </c>
      <c r="N138" s="11" t="s">
        <v>397</v>
      </c>
      <c r="O138" s="11" t="s">
        <v>397</v>
      </c>
      <c r="P138" s="11" t="s">
        <v>397</v>
      </c>
      <c r="Q138" s="11">
        <f>SUM(K138:P138)</f>
        <v>19</v>
      </c>
      <c r="R138" s="38">
        <v>3</v>
      </c>
      <c r="S138" s="36">
        <f>+Q138/R138</f>
        <v>6.333333333333333</v>
      </c>
      <c r="T138" s="37">
        <f>R138*S138-(R138*J138)</f>
        <v>-6.5</v>
      </c>
    </row>
    <row r="139" spans="1:20" ht="16.5" customHeight="1" thickBot="1" thickTop="1">
      <c r="A139" s="4">
        <v>19</v>
      </c>
      <c r="B139" s="4">
        <v>183</v>
      </c>
      <c r="C139" s="9" t="s">
        <v>311</v>
      </c>
      <c r="D139" s="5">
        <v>707</v>
      </c>
      <c r="E139" s="4" t="s">
        <v>39</v>
      </c>
      <c r="F139" s="10" t="s">
        <v>365</v>
      </c>
      <c r="G139" s="4" t="s">
        <v>21</v>
      </c>
      <c r="H139" s="4">
        <v>16</v>
      </c>
      <c r="I139" s="12" t="s">
        <v>316</v>
      </c>
      <c r="J139" s="14">
        <v>19.1</v>
      </c>
      <c r="K139" s="13">
        <v>19</v>
      </c>
      <c r="L139" s="11" t="s">
        <v>397</v>
      </c>
      <c r="M139" s="11" t="s">
        <v>397</v>
      </c>
      <c r="N139" s="11" t="s">
        <v>397</v>
      </c>
      <c r="O139" s="11" t="s">
        <v>397</v>
      </c>
      <c r="P139" s="11" t="s">
        <v>397</v>
      </c>
      <c r="Q139" s="11">
        <f>SUM(K139:P139)</f>
        <v>19</v>
      </c>
      <c r="R139" s="38">
        <v>1</v>
      </c>
      <c r="S139" s="36">
        <f>+Q139/R139</f>
        <v>19</v>
      </c>
      <c r="T139" s="37">
        <f>R139*S139-(R139*J139)</f>
        <v>-0.10000000000000142</v>
      </c>
    </row>
    <row r="140" spans="1:20" ht="16.5" customHeight="1" thickBot="1" thickTop="1">
      <c r="A140" s="4">
        <v>14</v>
      </c>
      <c r="B140" s="4">
        <v>133</v>
      </c>
      <c r="C140" s="9" t="s">
        <v>308</v>
      </c>
      <c r="D140" s="5">
        <v>2026</v>
      </c>
      <c r="E140" s="4" t="s">
        <v>176</v>
      </c>
      <c r="F140" s="10" t="s">
        <v>339</v>
      </c>
      <c r="G140" s="4" t="s">
        <v>218</v>
      </c>
      <c r="H140" s="4">
        <v>9</v>
      </c>
      <c r="I140" s="12" t="s">
        <v>190</v>
      </c>
      <c r="J140" s="14">
        <v>14.7</v>
      </c>
      <c r="K140" s="13">
        <v>19</v>
      </c>
      <c r="L140" s="11" t="s">
        <v>397</v>
      </c>
      <c r="M140" s="11" t="s">
        <v>397</v>
      </c>
      <c r="N140" s="11" t="s">
        <v>397</v>
      </c>
      <c r="O140" s="11" t="s">
        <v>397</v>
      </c>
      <c r="P140" s="11" t="s">
        <v>397</v>
      </c>
      <c r="Q140" s="11">
        <f>SUM(K140:P140)</f>
        <v>19</v>
      </c>
      <c r="R140" s="38">
        <v>1</v>
      </c>
      <c r="S140" s="36">
        <f>+Q140/R140</f>
        <v>19</v>
      </c>
      <c r="T140" s="37">
        <f>R140*S140-(R140*J140)</f>
        <v>4.300000000000001</v>
      </c>
    </row>
    <row r="141" spans="1:20" ht="16.5" customHeight="1" thickBot="1" thickTop="1">
      <c r="A141" s="4">
        <v>20</v>
      </c>
      <c r="B141" s="4">
        <v>193</v>
      </c>
      <c r="C141" s="9" t="s">
        <v>308</v>
      </c>
      <c r="D141" s="5">
        <v>1854</v>
      </c>
      <c r="E141" s="4" t="s">
        <v>162</v>
      </c>
      <c r="F141" s="10" t="s">
        <v>314</v>
      </c>
      <c r="G141" s="4" t="s">
        <v>356</v>
      </c>
      <c r="H141" s="4">
        <v>6</v>
      </c>
      <c r="I141" s="12" t="s">
        <v>190</v>
      </c>
      <c r="J141" s="14">
        <v>9.3</v>
      </c>
      <c r="K141" s="13">
        <v>11</v>
      </c>
      <c r="L141" s="11">
        <v>8</v>
      </c>
      <c r="M141" s="11" t="s">
        <v>397</v>
      </c>
      <c r="N141" s="11" t="s">
        <v>397</v>
      </c>
      <c r="O141" s="11" t="s">
        <v>397</v>
      </c>
      <c r="P141" s="11" t="s">
        <v>397</v>
      </c>
      <c r="Q141" s="11">
        <f>SUM(K141:P141)</f>
        <v>19</v>
      </c>
      <c r="R141" s="38">
        <v>2</v>
      </c>
      <c r="S141" s="36">
        <f>+Q141/R141</f>
        <v>9.5</v>
      </c>
      <c r="T141" s="37">
        <f>R141*S141-(R141*J141)</f>
        <v>0.3999999999999986</v>
      </c>
    </row>
    <row r="142" spans="1:20" ht="16.5" customHeight="1" thickBot="1" thickTop="1">
      <c r="A142" s="4">
        <v>26</v>
      </c>
      <c r="B142" s="4">
        <v>257</v>
      </c>
      <c r="C142" s="9" t="s">
        <v>399</v>
      </c>
      <c r="D142" s="5">
        <v>1612</v>
      </c>
      <c r="E142" s="4" t="s">
        <v>139</v>
      </c>
      <c r="F142" s="10" t="s">
        <v>332</v>
      </c>
      <c r="G142" s="4" t="s">
        <v>298</v>
      </c>
      <c r="H142" s="4">
        <v>7</v>
      </c>
      <c r="I142" s="12" t="s">
        <v>189</v>
      </c>
      <c r="J142" s="14">
        <v>7.4</v>
      </c>
      <c r="K142" s="13">
        <v>10</v>
      </c>
      <c r="L142" s="11">
        <v>8</v>
      </c>
      <c r="M142" s="11" t="s">
        <v>397</v>
      </c>
      <c r="N142" s="11" t="s">
        <v>397</v>
      </c>
      <c r="O142" s="11" t="s">
        <v>397</v>
      </c>
      <c r="P142" s="11" t="s">
        <v>397</v>
      </c>
      <c r="Q142" s="11">
        <f>SUM(K142:P142)</f>
        <v>18</v>
      </c>
      <c r="R142" s="38">
        <v>2</v>
      </c>
      <c r="S142" s="36">
        <f>+Q142/R142</f>
        <v>9</v>
      </c>
      <c r="T142" s="37">
        <f>R142*S142-(R142*J142)</f>
        <v>3.1999999999999993</v>
      </c>
    </row>
    <row r="143" spans="1:20" ht="16.5" customHeight="1" thickBot="1" thickTop="1">
      <c r="A143" s="4">
        <v>17</v>
      </c>
      <c r="B143" s="4">
        <v>169</v>
      </c>
      <c r="C143" s="9" t="s">
        <v>395</v>
      </c>
      <c r="D143" s="5">
        <v>481</v>
      </c>
      <c r="E143" s="4" t="s">
        <v>9</v>
      </c>
      <c r="F143" s="10" t="s">
        <v>324</v>
      </c>
      <c r="G143" s="4" t="s">
        <v>276</v>
      </c>
      <c r="H143" s="4">
        <v>3</v>
      </c>
      <c r="I143" s="12" t="s">
        <v>189</v>
      </c>
      <c r="J143" s="14">
        <v>6.4</v>
      </c>
      <c r="K143" s="13">
        <v>14</v>
      </c>
      <c r="L143" s="11">
        <v>4</v>
      </c>
      <c r="M143" s="11" t="s">
        <v>397</v>
      </c>
      <c r="N143" s="11" t="s">
        <v>397</v>
      </c>
      <c r="O143" s="11" t="s">
        <v>397</v>
      </c>
      <c r="P143" s="11" t="s">
        <v>397</v>
      </c>
      <c r="Q143" s="11">
        <f>SUM(K143:P143)</f>
        <v>18</v>
      </c>
      <c r="R143" s="38">
        <v>2</v>
      </c>
      <c r="S143" s="36">
        <f>+Q143/R143</f>
        <v>9</v>
      </c>
      <c r="T143" s="37">
        <f>R143*S143-(R143*J143)</f>
        <v>5.199999999999999</v>
      </c>
    </row>
    <row r="144" spans="1:20" ht="16.5" customHeight="1" thickBot="1" thickTop="1">
      <c r="A144" s="4">
        <v>19</v>
      </c>
      <c r="B144" s="4">
        <v>189</v>
      </c>
      <c r="C144" s="9" t="s">
        <v>395</v>
      </c>
      <c r="D144" s="5">
        <v>1366</v>
      </c>
      <c r="E144" s="4" t="s">
        <v>114</v>
      </c>
      <c r="F144" s="10" t="s">
        <v>328</v>
      </c>
      <c r="G144" s="4" t="s">
        <v>381</v>
      </c>
      <c r="H144" s="4">
        <v>2</v>
      </c>
      <c r="I144" s="12" t="s">
        <v>190</v>
      </c>
      <c r="J144" s="14">
        <v>7.5</v>
      </c>
      <c r="K144" s="13">
        <v>12</v>
      </c>
      <c r="L144" s="11">
        <v>3</v>
      </c>
      <c r="M144" s="11">
        <v>3</v>
      </c>
      <c r="N144" s="11" t="s">
        <v>397</v>
      </c>
      <c r="O144" s="11" t="s">
        <v>397</v>
      </c>
      <c r="P144" s="11" t="s">
        <v>397</v>
      </c>
      <c r="Q144" s="11">
        <f>SUM(K144:P144)</f>
        <v>18</v>
      </c>
      <c r="R144" s="38">
        <v>3</v>
      </c>
      <c r="S144" s="36">
        <f>+Q144/R144</f>
        <v>6</v>
      </c>
      <c r="T144" s="37">
        <f>R144*S144-(R144*J144)</f>
        <v>-4.5</v>
      </c>
    </row>
    <row r="145" spans="1:20" ht="16.5" customHeight="1" thickBot="1" thickTop="1">
      <c r="A145" s="4">
        <v>22</v>
      </c>
      <c r="B145" s="4">
        <v>218</v>
      </c>
      <c r="C145" s="9" t="s">
        <v>311</v>
      </c>
      <c r="D145" s="5">
        <v>552</v>
      </c>
      <c r="E145" s="4" t="s">
        <v>14</v>
      </c>
      <c r="F145" s="10" t="s">
        <v>317</v>
      </c>
      <c r="G145" s="4" t="s">
        <v>210</v>
      </c>
      <c r="H145" s="4">
        <v>4</v>
      </c>
      <c r="I145" s="12" t="s">
        <v>313</v>
      </c>
      <c r="J145" s="14">
        <v>6.1</v>
      </c>
      <c r="K145" s="13">
        <v>1</v>
      </c>
      <c r="L145" s="11">
        <v>11</v>
      </c>
      <c r="M145" s="11">
        <v>6</v>
      </c>
      <c r="N145" s="11" t="s">
        <v>397</v>
      </c>
      <c r="O145" s="11" t="s">
        <v>397</v>
      </c>
      <c r="P145" s="11" t="s">
        <v>397</v>
      </c>
      <c r="Q145" s="11">
        <f>SUM(K145:P145)</f>
        <v>18</v>
      </c>
      <c r="R145" s="38">
        <v>3</v>
      </c>
      <c r="S145" s="36">
        <f>+Q145/R145</f>
        <v>6</v>
      </c>
      <c r="T145" s="37">
        <f>R145*S145-(R145*J145)</f>
        <v>-0.29999999999999716</v>
      </c>
    </row>
    <row r="146" spans="1:20" ht="16.5" customHeight="1" thickBot="1" thickTop="1">
      <c r="A146" s="4">
        <v>25</v>
      </c>
      <c r="B146" s="4">
        <v>243</v>
      </c>
      <c r="C146" s="9" t="s">
        <v>311</v>
      </c>
      <c r="D146" s="5">
        <v>176</v>
      </c>
      <c r="E146" s="4" t="s">
        <v>362</v>
      </c>
      <c r="F146" s="10" t="s">
        <v>335</v>
      </c>
      <c r="G146" s="4" t="s">
        <v>361</v>
      </c>
      <c r="H146" s="4">
        <v>15</v>
      </c>
      <c r="I146" s="12" t="s">
        <v>189</v>
      </c>
      <c r="J146" s="14">
        <v>13.1</v>
      </c>
      <c r="K146" s="13">
        <v>18</v>
      </c>
      <c r="L146" s="11" t="s">
        <v>397</v>
      </c>
      <c r="M146" s="11" t="s">
        <v>397</v>
      </c>
      <c r="N146" s="11" t="s">
        <v>397</v>
      </c>
      <c r="O146" s="11" t="s">
        <v>397</v>
      </c>
      <c r="P146" s="11" t="s">
        <v>397</v>
      </c>
      <c r="Q146" s="11">
        <f>SUM(K146:P146)</f>
        <v>18</v>
      </c>
      <c r="R146" s="38">
        <v>1</v>
      </c>
      <c r="S146" s="36">
        <f>+Q146/R146</f>
        <v>18</v>
      </c>
      <c r="T146" s="37">
        <f>R146*S146-(R146*J146)</f>
        <v>4.9</v>
      </c>
    </row>
    <row r="147" spans="1:20" ht="16.5" customHeight="1" thickBot="1" thickTop="1">
      <c r="A147" s="4">
        <v>23</v>
      </c>
      <c r="B147" s="4">
        <v>228</v>
      </c>
      <c r="C147" s="9" t="s">
        <v>308</v>
      </c>
      <c r="D147" s="5">
        <v>631</v>
      </c>
      <c r="E147" s="4" t="s">
        <v>24</v>
      </c>
      <c r="F147" s="10" t="s">
        <v>326</v>
      </c>
      <c r="G147" s="4" t="s">
        <v>390</v>
      </c>
      <c r="H147" s="4">
        <v>8</v>
      </c>
      <c r="I147" s="12" t="s">
        <v>189</v>
      </c>
      <c r="J147" s="14">
        <v>10.9</v>
      </c>
      <c r="K147" s="13">
        <v>18</v>
      </c>
      <c r="L147" s="11">
        <v>0</v>
      </c>
      <c r="M147" s="11" t="s">
        <v>397</v>
      </c>
      <c r="N147" s="11" t="s">
        <v>397</v>
      </c>
      <c r="O147" s="11" t="s">
        <v>397</v>
      </c>
      <c r="P147" s="11" t="s">
        <v>397</v>
      </c>
      <c r="Q147" s="11">
        <f>SUM(K147:P147)</f>
        <v>18</v>
      </c>
      <c r="R147" s="38">
        <v>2</v>
      </c>
      <c r="S147" s="36">
        <f>+Q147/R147</f>
        <v>9</v>
      </c>
      <c r="T147" s="37">
        <f>R147*S147-(R147*J147)</f>
        <v>-3.8000000000000007</v>
      </c>
    </row>
    <row r="148" spans="1:20" ht="16.5" customHeight="1" thickBot="1" thickTop="1">
      <c r="A148" s="4">
        <v>6</v>
      </c>
      <c r="B148" s="4">
        <v>51</v>
      </c>
      <c r="C148" s="9" t="s">
        <v>396</v>
      </c>
      <c r="D148" s="5">
        <v>1429</v>
      </c>
      <c r="E148" s="4" t="s">
        <v>120</v>
      </c>
      <c r="F148" s="10" t="s">
        <v>320</v>
      </c>
      <c r="G148" s="4" t="s">
        <v>200</v>
      </c>
      <c r="H148" s="4">
        <v>1</v>
      </c>
      <c r="I148" s="12" t="s">
        <v>316</v>
      </c>
      <c r="J148" s="14">
        <v>8.5</v>
      </c>
      <c r="K148" s="13">
        <v>2</v>
      </c>
      <c r="L148" s="11">
        <v>4</v>
      </c>
      <c r="M148" s="11">
        <v>12</v>
      </c>
      <c r="N148" s="11">
        <v>0</v>
      </c>
      <c r="O148" s="11" t="s">
        <v>397</v>
      </c>
      <c r="P148" s="11" t="s">
        <v>397</v>
      </c>
      <c r="Q148" s="11">
        <f>SUM(K148:P148)</f>
        <v>18</v>
      </c>
      <c r="R148" s="38">
        <v>4</v>
      </c>
      <c r="S148" s="36">
        <f>+Q148/R148</f>
        <v>4.5</v>
      </c>
      <c r="T148" s="37">
        <f>R148*S148-(R148*J148)</f>
        <v>-16</v>
      </c>
    </row>
    <row r="149" spans="1:20" ht="16.5" customHeight="1" thickBot="1" thickTop="1">
      <c r="A149" s="4">
        <v>14</v>
      </c>
      <c r="B149" s="4">
        <v>131</v>
      </c>
      <c r="C149" s="9" t="s">
        <v>396</v>
      </c>
      <c r="D149" s="5">
        <v>1772</v>
      </c>
      <c r="E149" s="4" t="s">
        <v>184</v>
      </c>
      <c r="F149" s="10" t="s">
        <v>335</v>
      </c>
      <c r="G149" s="4" t="s">
        <v>352</v>
      </c>
      <c r="H149" s="4">
        <v>12</v>
      </c>
      <c r="I149" s="12" t="s">
        <v>313</v>
      </c>
      <c r="J149" s="14">
        <v>14.5</v>
      </c>
      <c r="K149" s="13">
        <v>18</v>
      </c>
      <c r="L149" s="11" t="s">
        <v>397</v>
      </c>
      <c r="M149" s="11" t="s">
        <v>397</v>
      </c>
      <c r="N149" s="11" t="s">
        <v>397</v>
      </c>
      <c r="O149" s="11" t="s">
        <v>397</v>
      </c>
      <c r="P149" s="11" t="s">
        <v>397</v>
      </c>
      <c r="Q149" s="11">
        <f>SUM(K149:P149)</f>
        <v>18</v>
      </c>
      <c r="R149" s="38">
        <v>1</v>
      </c>
      <c r="S149" s="36">
        <f>+Q149/R149</f>
        <v>18</v>
      </c>
      <c r="T149" s="37">
        <f>R149*S149-(R149*J149)</f>
        <v>3.5</v>
      </c>
    </row>
    <row r="150" spans="1:20" ht="16.5" customHeight="1" thickBot="1" thickTop="1">
      <c r="A150" s="4">
        <v>12</v>
      </c>
      <c r="B150" s="4">
        <v>114</v>
      </c>
      <c r="C150" s="9" t="s">
        <v>307</v>
      </c>
      <c r="D150" s="5">
        <v>1540</v>
      </c>
      <c r="E150" s="4" t="s">
        <v>128</v>
      </c>
      <c r="F150" s="10" t="s">
        <v>324</v>
      </c>
      <c r="G150" s="4" t="s">
        <v>216</v>
      </c>
      <c r="H150" s="4">
        <v>4</v>
      </c>
      <c r="I150" s="12" t="s">
        <v>316</v>
      </c>
      <c r="J150" s="14">
        <v>9.5</v>
      </c>
      <c r="K150" s="13">
        <v>17</v>
      </c>
      <c r="L150" s="11" t="s">
        <v>397</v>
      </c>
      <c r="M150" s="11" t="s">
        <v>397</v>
      </c>
      <c r="N150" s="11" t="s">
        <v>397</v>
      </c>
      <c r="O150" s="11" t="s">
        <v>397</v>
      </c>
      <c r="P150" s="11" t="s">
        <v>397</v>
      </c>
      <c r="Q150" s="11">
        <f>SUM(K150:P150)</f>
        <v>17</v>
      </c>
      <c r="R150" s="38">
        <v>1</v>
      </c>
      <c r="S150" s="36">
        <f>+Q150/R150</f>
        <v>17</v>
      </c>
      <c r="T150" s="37">
        <f>R150*S150-(R150*J150)</f>
        <v>7.5</v>
      </c>
    </row>
    <row r="151" spans="1:20" ht="16.5" customHeight="1" thickBot="1" thickTop="1">
      <c r="A151" s="4">
        <v>11</v>
      </c>
      <c r="B151" s="4">
        <v>109</v>
      </c>
      <c r="C151" s="9" t="s">
        <v>395</v>
      </c>
      <c r="D151" s="5">
        <v>884</v>
      </c>
      <c r="E151" s="4" t="s">
        <v>62</v>
      </c>
      <c r="F151" s="10" t="s">
        <v>354</v>
      </c>
      <c r="G151" s="4" t="s">
        <v>223</v>
      </c>
      <c r="H151" s="4">
        <v>1</v>
      </c>
      <c r="I151" s="12" t="s">
        <v>190</v>
      </c>
      <c r="J151" s="14">
        <v>6.4</v>
      </c>
      <c r="K151" s="13">
        <v>6</v>
      </c>
      <c r="L151" s="11">
        <v>11</v>
      </c>
      <c r="M151" s="11">
        <v>0</v>
      </c>
      <c r="N151" s="11" t="s">
        <v>397</v>
      </c>
      <c r="O151" s="11" t="s">
        <v>397</v>
      </c>
      <c r="P151" s="11" t="s">
        <v>397</v>
      </c>
      <c r="Q151" s="11">
        <f>SUM(K151:P151)</f>
        <v>17</v>
      </c>
      <c r="R151" s="38">
        <v>3</v>
      </c>
      <c r="S151" s="36">
        <f>+Q151/R151</f>
        <v>5.666666666666667</v>
      </c>
      <c r="T151" s="37">
        <f>R151*S151-(R151*J151)</f>
        <v>-2.200000000000003</v>
      </c>
    </row>
    <row r="152" spans="1:20" ht="16.5" customHeight="1" thickBot="1" thickTop="1">
      <c r="A152" s="4">
        <v>17</v>
      </c>
      <c r="B152" s="4">
        <v>165</v>
      </c>
      <c r="C152" s="9" t="s">
        <v>310</v>
      </c>
      <c r="D152" s="5">
        <v>1270</v>
      </c>
      <c r="E152" s="4" t="s">
        <v>102</v>
      </c>
      <c r="F152" s="10" t="s">
        <v>337</v>
      </c>
      <c r="G152" s="4" t="s">
        <v>352</v>
      </c>
      <c r="H152" s="4">
        <v>12</v>
      </c>
      <c r="I152" s="12" t="s">
        <v>313</v>
      </c>
      <c r="J152" s="14">
        <v>11.3</v>
      </c>
      <c r="K152" s="13">
        <v>17</v>
      </c>
      <c r="L152" s="11" t="s">
        <v>397</v>
      </c>
      <c r="M152" s="11" t="s">
        <v>397</v>
      </c>
      <c r="N152" s="11" t="s">
        <v>397</v>
      </c>
      <c r="O152" s="11" t="s">
        <v>397</v>
      </c>
      <c r="P152" s="11" t="s">
        <v>397</v>
      </c>
      <c r="Q152" s="11">
        <f>SUM(K152:P152)</f>
        <v>17</v>
      </c>
      <c r="R152" s="38">
        <v>1</v>
      </c>
      <c r="S152" s="36">
        <f>+Q152/R152</f>
        <v>17</v>
      </c>
      <c r="T152" s="37">
        <f>R152*S152-(R152*J152)</f>
        <v>5.699999999999999</v>
      </c>
    </row>
    <row r="153" spans="1:20" ht="16.5" customHeight="1" thickBot="1" thickTop="1">
      <c r="A153" s="4">
        <v>24</v>
      </c>
      <c r="B153" s="4">
        <v>236</v>
      </c>
      <c r="C153" s="9" t="s">
        <v>310</v>
      </c>
      <c r="D153" s="5">
        <v>673</v>
      </c>
      <c r="E153" s="4" t="s">
        <v>35</v>
      </c>
      <c r="F153" s="10" t="s">
        <v>354</v>
      </c>
      <c r="G153" s="4" t="s">
        <v>379</v>
      </c>
      <c r="H153" s="4">
        <v>13</v>
      </c>
      <c r="I153" s="12" t="s">
        <v>313</v>
      </c>
      <c r="J153" s="14">
        <v>10.6</v>
      </c>
      <c r="K153" s="13">
        <v>17</v>
      </c>
      <c r="L153" s="11" t="s">
        <v>397</v>
      </c>
      <c r="M153" s="11" t="s">
        <v>397</v>
      </c>
      <c r="N153" s="11" t="s">
        <v>397</v>
      </c>
      <c r="O153" s="11" t="s">
        <v>397</v>
      </c>
      <c r="P153" s="11" t="s">
        <v>397</v>
      </c>
      <c r="Q153" s="11">
        <f>SUM(K153:P153)</f>
        <v>17</v>
      </c>
      <c r="R153" s="38">
        <v>1</v>
      </c>
      <c r="S153" s="36">
        <f>+Q153/R153</f>
        <v>17</v>
      </c>
      <c r="T153" s="37">
        <f>R153*S153-(R153*J153)</f>
        <v>6.4</v>
      </c>
    </row>
    <row r="154" spans="1:20" ht="16.5" customHeight="1" thickBot="1" thickTop="1">
      <c r="A154" s="4">
        <v>9</v>
      </c>
      <c r="B154" s="4">
        <v>88</v>
      </c>
      <c r="C154" s="9" t="s">
        <v>308</v>
      </c>
      <c r="D154" s="5">
        <v>860</v>
      </c>
      <c r="E154" s="4" t="s">
        <v>59</v>
      </c>
      <c r="F154" s="10" t="s">
        <v>324</v>
      </c>
      <c r="G154" s="4" t="s">
        <v>248</v>
      </c>
      <c r="H154" s="4">
        <v>4</v>
      </c>
      <c r="I154" s="12" t="s">
        <v>190</v>
      </c>
      <c r="J154" s="14">
        <v>10.5</v>
      </c>
      <c r="K154" s="13">
        <v>11</v>
      </c>
      <c r="L154" s="11">
        <v>6</v>
      </c>
      <c r="M154" s="11" t="s">
        <v>397</v>
      </c>
      <c r="N154" s="11" t="s">
        <v>397</v>
      </c>
      <c r="O154" s="11" t="s">
        <v>397</v>
      </c>
      <c r="P154" s="11" t="s">
        <v>397</v>
      </c>
      <c r="Q154" s="11">
        <f>SUM(K154:P154)</f>
        <v>17</v>
      </c>
      <c r="R154" s="38">
        <v>2</v>
      </c>
      <c r="S154" s="36">
        <f>+Q154/R154</f>
        <v>8.5</v>
      </c>
      <c r="T154" s="37">
        <f>R154*S154-(R154*J154)</f>
        <v>-4</v>
      </c>
    </row>
    <row r="155" spans="1:20" ht="16.5" customHeight="1" thickBot="1" thickTop="1">
      <c r="A155" s="4">
        <v>21</v>
      </c>
      <c r="B155" s="4">
        <v>210</v>
      </c>
      <c r="C155" s="9" t="s">
        <v>396</v>
      </c>
      <c r="D155" s="5">
        <v>1786</v>
      </c>
      <c r="E155" s="4" t="s">
        <v>158</v>
      </c>
      <c r="F155" s="10" t="s">
        <v>365</v>
      </c>
      <c r="G155" s="4" t="s">
        <v>298</v>
      </c>
      <c r="H155" s="4">
        <v>7</v>
      </c>
      <c r="I155" s="12" t="s">
        <v>189</v>
      </c>
      <c r="J155" s="14">
        <v>7.6</v>
      </c>
      <c r="K155" s="13">
        <v>6</v>
      </c>
      <c r="L155" s="11">
        <v>11</v>
      </c>
      <c r="M155" s="11" t="s">
        <v>397</v>
      </c>
      <c r="N155" s="11" t="s">
        <v>397</v>
      </c>
      <c r="O155" s="11" t="s">
        <v>397</v>
      </c>
      <c r="P155" s="11" t="s">
        <v>397</v>
      </c>
      <c r="Q155" s="11">
        <f>SUM(K155:P155)</f>
        <v>17</v>
      </c>
      <c r="R155" s="38">
        <v>2</v>
      </c>
      <c r="S155" s="36">
        <f>+Q155/R155</f>
        <v>8.5</v>
      </c>
      <c r="T155" s="37">
        <f>R155*S155-(R155*J155)</f>
        <v>1.8000000000000007</v>
      </c>
    </row>
    <row r="156" spans="1:20" ht="16.5" customHeight="1" thickBot="1" thickTop="1">
      <c r="A156" s="4">
        <v>19</v>
      </c>
      <c r="B156" s="4">
        <v>186</v>
      </c>
      <c r="C156" s="9" t="s">
        <v>309</v>
      </c>
      <c r="D156" s="5">
        <v>559</v>
      </c>
      <c r="E156" s="4" t="s">
        <v>17</v>
      </c>
      <c r="F156" s="10" t="s">
        <v>386</v>
      </c>
      <c r="G156" s="4" t="s">
        <v>325</v>
      </c>
      <c r="H156" s="4">
        <v>12</v>
      </c>
      <c r="I156" s="12" t="s">
        <v>316</v>
      </c>
      <c r="J156" s="14">
        <v>10.3</v>
      </c>
      <c r="K156" s="13">
        <v>0</v>
      </c>
      <c r="L156" s="11">
        <v>13</v>
      </c>
      <c r="M156" s="11">
        <v>3</v>
      </c>
      <c r="N156" s="11" t="s">
        <v>397</v>
      </c>
      <c r="O156" s="11" t="s">
        <v>397</v>
      </c>
      <c r="P156" s="11" t="s">
        <v>397</v>
      </c>
      <c r="Q156" s="11">
        <f>SUM(K156:P156)</f>
        <v>16</v>
      </c>
      <c r="R156" s="38">
        <v>3</v>
      </c>
      <c r="S156" s="36">
        <f>+Q156/R156</f>
        <v>5.333333333333333</v>
      </c>
      <c r="T156" s="37">
        <f>R156*S156-(R156*J156)</f>
        <v>-14.900000000000002</v>
      </c>
    </row>
    <row r="157" spans="1:20" ht="16.5" customHeight="1" thickBot="1" thickTop="1">
      <c r="A157" s="4">
        <v>28</v>
      </c>
      <c r="B157" s="4">
        <v>275</v>
      </c>
      <c r="C157" s="9" t="s">
        <v>309</v>
      </c>
      <c r="D157" s="5">
        <v>1820</v>
      </c>
      <c r="E157" s="4" t="s">
        <v>185</v>
      </c>
      <c r="F157" s="10" t="s">
        <v>324</v>
      </c>
      <c r="G157" s="4" t="s">
        <v>352</v>
      </c>
      <c r="H157" s="4">
        <v>12</v>
      </c>
      <c r="I157" s="12" t="s">
        <v>313</v>
      </c>
      <c r="J157" s="14">
        <v>8.6</v>
      </c>
      <c r="K157" s="13">
        <v>16</v>
      </c>
      <c r="L157" s="11" t="s">
        <v>397</v>
      </c>
      <c r="M157" s="11" t="s">
        <v>397</v>
      </c>
      <c r="N157" s="11" t="s">
        <v>397</v>
      </c>
      <c r="O157" s="11" t="s">
        <v>397</v>
      </c>
      <c r="P157" s="11" t="s">
        <v>397</v>
      </c>
      <c r="Q157" s="11">
        <f>SUM(K157:P157)</f>
        <v>16</v>
      </c>
      <c r="R157" s="38">
        <v>1</v>
      </c>
      <c r="S157" s="36">
        <f>+Q157/R157</f>
        <v>16</v>
      </c>
      <c r="T157" s="37">
        <f>R157*S157-(R157*J157)</f>
        <v>7.4</v>
      </c>
    </row>
    <row r="158" spans="1:20" ht="16.5" customHeight="1" thickBot="1" thickTop="1">
      <c r="A158" s="4">
        <v>22</v>
      </c>
      <c r="B158" s="4">
        <v>212</v>
      </c>
      <c r="C158" s="9" t="s">
        <v>395</v>
      </c>
      <c r="D158" s="5">
        <v>1177</v>
      </c>
      <c r="E158" s="4" t="s">
        <v>95</v>
      </c>
      <c r="F158" s="10" t="s">
        <v>376</v>
      </c>
      <c r="G158" s="4" t="s">
        <v>363</v>
      </c>
      <c r="H158" s="4">
        <v>2</v>
      </c>
      <c r="I158" s="12" t="s">
        <v>313</v>
      </c>
      <c r="J158" s="14">
        <v>4.4</v>
      </c>
      <c r="K158" s="13">
        <v>7</v>
      </c>
      <c r="L158" s="11">
        <v>7</v>
      </c>
      <c r="M158" s="11">
        <v>2</v>
      </c>
      <c r="N158" s="11">
        <v>0</v>
      </c>
      <c r="O158" s="11" t="s">
        <v>397</v>
      </c>
      <c r="P158" s="11" t="s">
        <v>397</v>
      </c>
      <c r="Q158" s="11">
        <f>SUM(K158:P158)</f>
        <v>16</v>
      </c>
      <c r="R158" s="38">
        <v>4</v>
      </c>
      <c r="S158" s="36">
        <f>+Q158/R158</f>
        <v>4</v>
      </c>
      <c r="T158" s="37">
        <f>R158*S158-(R158*J158)</f>
        <v>-1.6000000000000014</v>
      </c>
    </row>
    <row r="159" spans="1:20" ht="16.5" customHeight="1" thickBot="1" thickTop="1">
      <c r="A159" s="4">
        <v>7</v>
      </c>
      <c r="B159" s="4">
        <v>65</v>
      </c>
      <c r="C159" s="9" t="s">
        <v>310</v>
      </c>
      <c r="D159" s="5">
        <v>1689</v>
      </c>
      <c r="E159" s="4" t="s">
        <v>151</v>
      </c>
      <c r="F159" s="10" t="s">
        <v>374</v>
      </c>
      <c r="G159" s="4" t="s">
        <v>276</v>
      </c>
      <c r="H159" s="4">
        <v>3</v>
      </c>
      <c r="I159" s="12" t="s">
        <v>189</v>
      </c>
      <c r="J159" s="14">
        <v>11.2</v>
      </c>
      <c r="K159" s="13">
        <v>8</v>
      </c>
      <c r="L159" s="11">
        <v>8</v>
      </c>
      <c r="M159" s="11" t="s">
        <v>397</v>
      </c>
      <c r="N159" s="11" t="s">
        <v>397</v>
      </c>
      <c r="O159" s="11" t="s">
        <v>397</v>
      </c>
      <c r="P159" s="11" t="s">
        <v>397</v>
      </c>
      <c r="Q159" s="11">
        <f>SUM(K159:P159)</f>
        <v>16</v>
      </c>
      <c r="R159" s="38">
        <v>2</v>
      </c>
      <c r="S159" s="36">
        <f>+Q159/R159</f>
        <v>8</v>
      </c>
      <c r="T159" s="37">
        <f>R159*S159-(R159*J159)</f>
        <v>-6.399999999999999</v>
      </c>
    </row>
    <row r="160" spans="1:20" ht="16.5" customHeight="1" thickBot="1" thickTop="1">
      <c r="A160" s="4">
        <v>11</v>
      </c>
      <c r="B160" s="4">
        <v>105</v>
      </c>
      <c r="C160" s="9" t="s">
        <v>310</v>
      </c>
      <c r="D160" s="5">
        <v>1114</v>
      </c>
      <c r="E160" s="4" t="s">
        <v>88</v>
      </c>
      <c r="F160" s="10" t="s">
        <v>357</v>
      </c>
      <c r="G160" s="4" t="s">
        <v>217</v>
      </c>
      <c r="H160" s="4">
        <v>7</v>
      </c>
      <c r="I160" s="12" t="s">
        <v>316</v>
      </c>
      <c r="J160" s="14">
        <v>14.4</v>
      </c>
      <c r="K160" s="13">
        <v>16</v>
      </c>
      <c r="L160" s="11" t="s">
        <v>397</v>
      </c>
      <c r="M160" s="11" t="s">
        <v>397</v>
      </c>
      <c r="N160" s="11" t="s">
        <v>397</v>
      </c>
      <c r="O160" s="11" t="s">
        <v>397</v>
      </c>
      <c r="P160" s="11" t="s">
        <v>397</v>
      </c>
      <c r="Q160" s="11">
        <f>SUM(K160:P160)</f>
        <v>16</v>
      </c>
      <c r="R160" s="38">
        <v>1</v>
      </c>
      <c r="S160" s="36">
        <f>+Q160/R160</f>
        <v>16</v>
      </c>
      <c r="T160" s="37">
        <f>R160*S160-(R160*J160)</f>
        <v>1.5999999999999996</v>
      </c>
    </row>
    <row r="161" spans="1:20" ht="16.5" customHeight="1" thickBot="1" thickTop="1">
      <c r="A161" s="4">
        <v>17</v>
      </c>
      <c r="B161" s="4">
        <v>170</v>
      </c>
      <c r="C161" s="9" t="s">
        <v>396</v>
      </c>
      <c r="D161" s="5">
        <v>1600</v>
      </c>
      <c r="E161" s="4" t="s">
        <v>236</v>
      </c>
      <c r="F161" s="10" t="s">
        <v>344</v>
      </c>
      <c r="G161" s="4" t="s">
        <v>211</v>
      </c>
      <c r="H161" s="4">
        <v>12</v>
      </c>
      <c r="I161" s="12" t="s">
        <v>189</v>
      </c>
      <c r="J161" s="14">
        <v>14.1</v>
      </c>
      <c r="K161" s="13">
        <v>16</v>
      </c>
      <c r="L161" s="11" t="s">
        <v>397</v>
      </c>
      <c r="M161" s="11" t="s">
        <v>397</v>
      </c>
      <c r="N161" s="11" t="s">
        <v>397</v>
      </c>
      <c r="O161" s="11" t="s">
        <v>397</v>
      </c>
      <c r="P161" s="11" t="s">
        <v>397</v>
      </c>
      <c r="Q161" s="11">
        <f>SUM(K161:P161)</f>
        <v>16</v>
      </c>
      <c r="R161" s="38">
        <v>1</v>
      </c>
      <c r="S161" s="36">
        <f>+Q161/R161</f>
        <v>16</v>
      </c>
      <c r="T161" s="37">
        <f>R161*S161-(R161*J161)</f>
        <v>1.9000000000000004</v>
      </c>
    </row>
    <row r="162" spans="1:20" ht="16.5" customHeight="1" thickBot="1" thickTop="1">
      <c r="A162" s="4">
        <v>15</v>
      </c>
      <c r="B162" s="4">
        <v>146</v>
      </c>
      <c r="C162" s="9" t="s">
        <v>309</v>
      </c>
      <c r="D162" s="5">
        <v>30</v>
      </c>
      <c r="E162" s="4" t="s">
        <v>203</v>
      </c>
      <c r="F162" s="10" t="s">
        <v>323</v>
      </c>
      <c r="G162" s="4" t="s">
        <v>204</v>
      </c>
      <c r="H162" s="4">
        <v>7</v>
      </c>
      <c r="I162" s="12" t="s">
        <v>190</v>
      </c>
      <c r="J162" s="14">
        <v>11.8</v>
      </c>
      <c r="K162" s="13">
        <v>3</v>
      </c>
      <c r="L162" s="11">
        <v>12</v>
      </c>
      <c r="M162" s="11" t="s">
        <v>397</v>
      </c>
      <c r="N162" s="11" t="s">
        <v>397</v>
      </c>
      <c r="O162" s="11" t="s">
        <v>397</v>
      </c>
      <c r="P162" s="11" t="s">
        <v>397</v>
      </c>
      <c r="Q162" s="11">
        <f>SUM(K162:P162)</f>
        <v>15</v>
      </c>
      <c r="R162" s="38">
        <v>2</v>
      </c>
      <c r="S162" s="36">
        <f>+Q162/R162</f>
        <v>7.5</v>
      </c>
      <c r="T162" s="37">
        <f>R162*S162-(R162*J162)</f>
        <v>-8.600000000000001</v>
      </c>
    </row>
    <row r="163" spans="1:20" ht="16.5" customHeight="1" thickBot="1" thickTop="1">
      <c r="A163" s="4">
        <v>14</v>
      </c>
      <c r="B163" s="4">
        <v>137</v>
      </c>
      <c r="C163" s="9" t="s">
        <v>399</v>
      </c>
      <c r="D163" s="5">
        <v>1615</v>
      </c>
      <c r="E163" s="4" t="s">
        <v>238</v>
      </c>
      <c r="F163" s="10" t="s">
        <v>332</v>
      </c>
      <c r="G163" s="4" t="s">
        <v>202</v>
      </c>
      <c r="H163" s="4">
        <v>10</v>
      </c>
      <c r="I163" s="12" t="s">
        <v>313</v>
      </c>
      <c r="J163" s="14">
        <v>11.8</v>
      </c>
      <c r="K163" s="13">
        <v>15</v>
      </c>
      <c r="L163" s="11" t="s">
        <v>397</v>
      </c>
      <c r="M163" s="11" t="s">
        <v>397</v>
      </c>
      <c r="N163" s="11" t="s">
        <v>397</v>
      </c>
      <c r="O163" s="11" t="s">
        <v>397</v>
      </c>
      <c r="P163" s="11" t="s">
        <v>397</v>
      </c>
      <c r="Q163" s="11">
        <f>SUM(K163:P163)</f>
        <v>15</v>
      </c>
      <c r="R163" s="38">
        <v>1</v>
      </c>
      <c r="S163" s="36">
        <f>+Q163/R163</f>
        <v>15</v>
      </c>
      <c r="T163" s="37">
        <f>R163*S163-(R163*J163)</f>
        <v>3.1999999999999993</v>
      </c>
    </row>
    <row r="164" spans="1:20" ht="16.5" customHeight="1" thickBot="1" thickTop="1">
      <c r="A164" s="4">
        <v>17</v>
      </c>
      <c r="B164" s="4">
        <v>164</v>
      </c>
      <c r="C164" s="9" t="s">
        <v>399</v>
      </c>
      <c r="D164" s="5">
        <v>66</v>
      </c>
      <c r="E164" s="4" t="s">
        <v>333</v>
      </c>
      <c r="F164" s="10" t="s">
        <v>320</v>
      </c>
      <c r="G164" s="4" t="s">
        <v>315</v>
      </c>
      <c r="H164" s="4">
        <v>2</v>
      </c>
      <c r="I164" s="12" t="s">
        <v>316</v>
      </c>
      <c r="J164" s="14">
        <v>6</v>
      </c>
      <c r="K164" s="13">
        <v>8</v>
      </c>
      <c r="L164" s="11">
        <v>7</v>
      </c>
      <c r="M164" s="11" t="s">
        <v>397</v>
      </c>
      <c r="N164" s="11" t="s">
        <v>397</v>
      </c>
      <c r="O164" s="11" t="s">
        <v>397</v>
      </c>
      <c r="P164" s="11" t="s">
        <v>397</v>
      </c>
      <c r="Q164" s="11">
        <f>SUM(K164:P164)</f>
        <v>15</v>
      </c>
      <c r="R164" s="38">
        <v>2</v>
      </c>
      <c r="S164" s="36">
        <f>+Q164/R164</f>
        <v>7.5</v>
      </c>
      <c r="T164" s="37">
        <f>R164*S164-(R164*J164)</f>
        <v>3</v>
      </c>
    </row>
    <row r="165" spans="1:20" ht="16.5" customHeight="1" thickBot="1" thickTop="1">
      <c r="A165" s="4">
        <v>28</v>
      </c>
      <c r="B165" s="4">
        <v>272</v>
      </c>
      <c r="C165" s="9" t="s">
        <v>395</v>
      </c>
      <c r="D165" s="5">
        <v>894</v>
      </c>
      <c r="E165" s="4" t="s">
        <v>64</v>
      </c>
      <c r="F165" s="10" t="s">
        <v>44</v>
      </c>
      <c r="G165" s="4" t="s">
        <v>264</v>
      </c>
      <c r="H165" s="4">
        <v>5</v>
      </c>
      <c r="I165" s="12" t="s">
        <v>189</v>
      </c>
      <c r="J165" s="14">
        <v>6.7</v>
      </c>
      <c r="K165" s="13">
        <v>11</v>
      </c>
      <c r="L165" s="11">
        <v>4</v>
      </c>
      <c r="M165" s="11" t="s">
        <v>397</v>
      </c>
      <c r="N165" s="11" t="s">
        <v>397</v>
      </c>
      <c r="O165" s="11" t="s">
        <v>397</v>
      </c>
      <c r="P165" s="11" t="s">
        <v>397</v>
      </c>
      <c r="Q165" s="11">
        <f>SUM(K165:P165)</f>
        <v>15</v>
      </c>
      <c r="R165" s="38">
        <v>2</v>
      </c>
      <c r="S165" s="36">
        <f>+Q165/R165</f>
        <v>7.5</v>
      </c>
      <c r="T165" s="37">
        <f>R165*S165-(R165*J165)</f>
        <v>1.5999999999999996</v>
      </c>
    </row>
    <row r="166" spans="1:20" ht="16.5" customHeight="1" thickBot="1" thickTop="1">
      <c r="A166" s="4">
        <v>4</v>
      </c>
      <c r="B166" s="4">
        <v>36</v>
      </c>
      <c r="C166" s="9" t="s">
        <v>310</v>
      </c>
      <c r="D166" s="5">
        <v>1495</v>
      </c>
      <c r="E166" s="4" t="s">
        <v>124</v>
      </c>
      <c r="F166" s="10" t="s">
        <v>348</v>
      </c>
      <c r="G166" s="4" t="s">
        <v>200</v>
      </c>
      <c r="H166" s="4">
        <v>1</v>
      </c>
      <c r="I166" s="12" t="s">
        <v>316</v>
      </c>
      <c r="J166" s="14">
        <v>9.6</v>
      </c>
      <c r="K166" s="13">
        <v>4</v>
      </c>
      <c r="L166" s="11">
        <v>0</v>
      </c>
      <c r="M166" s="11">
        <v>9</v>
      </c>
      <c r="N166" s="11">
        <v>2</v>
      </c>
      <c r="O166" s="11" t="s">
        <v>397</v>
      </c>
      <c r="P166" s="11" t="s">
        <v>397</v>
      </c>
      <c r="Q166" s="11">
        <f>SUM(K166:P166)</f>
        <v>15</v>
      </c>
      <c r="R166" s="38">
        <v>4</v>
      </c>
      <c r="S166" s="36">
        <f>+Q166/R166</f>
        <v>3.75</v>
      </c>
      <c r="T166" s="37">
        <f>R166*S166-(R166*J166)</f>
        <v>-23.4</v>
      </c>
    </row>
    <row r="167" spans="1:20" ht="16.5" customHeight="1" thickBot="1" thickTop="1">
      <c r="A167" s="4">
        <v>5</v>
      </c>
      <c r="B167" s="4">
        <v>45</v>
      </c>
      <c r="C167" s="9" t="s">
        <v>310</v>
      </c>
      <c r="D167" s="5">
        <v>786</v>
      </c>
      <c r="E167" s="4" t="s">
        <v>51</v>
      </c>
      <c r="F167" s="10" t="s">
        <v>328</v>
      </c>
      <c r="G167" s="4" t="s">
        <v>276</v>
      </c>
      <c r="H167" s="4">
        <v>3</v>
      </c>
      <c r="I167" s="12" t="s">
        <v>189</v>
      </c>
      <c r="J167" s="14">
        <v>12.6</v>
      </c>
      <c r="K167" s="13">
        <v>9</v>
      </c>
      <c r="L167" s="11">
        <v>6</v>
      </c>
      <c r="M167" s="11" t="s">
        <v>397</v>
      </c>
      <c r="N167" s="11" t="s">
        <v>397</v>
      </c>
      <c r="O167" s="11" t="s">
        <v>397</v>
      </c>
      <c r="P167" s="11" t="s">
        <v>397</v>
      </c>
      <c r="Q167" s="11">
        <f>SUM(K167:P167)</f>
        <v>15</v>
      </c>
      <c r="R167" s="38">
        <v>2</v>
      </c>
      <c r="S167" s="36">
        <f>+Q167/R167</f>
        <v>7.5</v>
      </c>
      <c r="T167" s="37">
        <f>R167*S167-(R167*J167)</f>
        <v>-10.2</v>
      </c>
    </row>
    <row r="168" spans="1:20" ht="16.5" customHeight="1" thickBot="1" thickTop="1">
      <c r="A168" s="4">
        <v>26</v>
      </c>
      <c r="B168" s="4">
        <v>256</v>
      </c>
      <c r="C168" s="9" t="s">
        <v>310</v>
      </c>
      <c r="D168" s="5">
        <v>1248</v>
      </c>
      <c r="E168" s="4" t="s">
        <v>100</v>
      </c>
      <c r="F168" s="10" t="s">
        <v>314</v>
      </c>
      <c r="G168" s="4" t="s">
        <v>361</v>
      </c>
      <c r="H168" s="4">
        <v>15</v>
      </c>
      <c r="I168" s="12" t="s">
        <v>189</v>
      </c>
      <c r="J168" s="14">
        <v>12.3</v>
      </c>
      <c r="K168" s="13">
        <v>15</v>
      </c>
      <c r="L168" s="11" t="s">
        <v>397</v>
      </c>
      <c r="M168" s="11" t="s">
        <v>397</v>
      </c>
      <c r="N168" s="11" t="s">
        <v>397</v>
      </c>
      <c r="O168" s="11" t="s">
        <v>397</v>
      </c>
      <c r="P168" s="11" t="s">
        <v>397</v>
      </c>
      <c r="Q168" s="11">
        <f>SUM(K168:P168)</f>
        <v>15</v>
      </c>
      <c r="R168" s="38">
        <v>1</v>
      </c>
      <c r="S168" s="36">
        <f>+Q168/R168</f>
        <v>15</v>
      </c>
      <c r="T168" s="37">
        <f>R168*S168-(R168*J168)</f>
        <v>2.6999999999999993</v>
      </c>
    </row>
    <row r="169" spans="1:20" ht="16.5" customHeight="1" thickBot="1" thickTop="1">
      <c r="A169" s="4">
        <v>27</v>
      </c>
      <c r="B169" s="4">
        <v>265</v>
      </c>
      <c r="C169" s="9" t="s">
        <v>310</v>
      </c>
      <c r="D169" s="5">
        <v>2019</v>
      </c>
      <c r="E169" s="4" t="s">
        <v>174</v>
      </c>
      <c r="F169" s="10" t="s">
        <v>365</v>
      </c>
      <c r="G169" s="4" t="s">
        <v>166</v>
      </c>
      <c r="H169" s="4">
        <v>10</v>
      </c>
      <c r="I169" s="12" t="s">
        <v>190</v>
      </c>
      <c r="J169" s="14">
        <v>6.1</v>
      </c>
      <c r="K169" s="13">
        <v>15</v>
      </c>
      <c r="L169" s="11" t="s">
        <v>397</v>
      </c>
      <c r="M169" s="11" t="s">
        <v>397</v>
      </c>
      <c r="N169" s="11" t="s">
        <v>397</v>
      </c>
      <c r="O169" s="11" t="s">
        <v>397</v>
      </c>
      <c r="P169" s="11" t="s">
        <v>397</v>
      </c>
      <c r="Q169" s="11">
        <f>SUM(K169:P169)</f>
        <v>15</v>
      </c>
      <c r="R169" s="38">
        <v>1</v>
      </c>
      <c r="S169" s="36">
        <f>+Q169/R169</f>
        <v>15</v>
      </c>
      <c r="T169" s="37">
        <f>R169*S169-(R169*J169)</f>
        <v>8.9</v>
      </c>
    </row>
    <row r="170" spans="1:20" ht="16.5" customHeight="1" thickBot="1" thickTop="1">
      <c r="A170" s="4">
        <v>8</v>
      </c>
      <c r="B170" s="4">
        <v>79</v>
      </c>
      <c r="C170" s="9" t="s">
        <v>312</v>
      </c>
      <c r="D170" s="5"/>
      <c r="E170" s="4" t="s">
        <v>355</v>
      </c>
      <c r="F170" s="10">
        <v>34</v>
      </c>
      <c r="G170" s="4" t="s">
        <v>336</v>
      </c>
      <c r="H170" s="4">
        <v>13</v>
      </c>
      <c r="I170" s="12" t="s">
        <v>190</v>
      </c>
      <c r="J170" s="14">
        <v>17.7</v>
      </c>
      <c r="K170" s="13">
        <v>15</v>
      </c>
      <c r="L170" s="11" t="s">
        <v>397</v>
      </c>
      <c r="M170" s="11" t="s">
        <v>397</v>
      </c>
      <c r="N170" s="11" t="s">
        <v>397</v>
      </c>
      <c r="O170" s="11" t="s">
        <v>397</v>
      </c>
      <c r="P170" s="11" t="s">
        <v>397</v>
      </c>
      <c r="Q170" s="11">
        <f>SUM(K170:P170)</f>
        <v>15</v>
      </c>
      <c r="R170" s="38">
        <v>1</v>
      </c>
      <c r="S170" s="36">
        <f>+Q170/R170</f>
        <v>15</v>
      </c>
      <c r="T170" s="37">
        <f>R170*S170-(R170*J170)</f>
        <v>-2.6999999999999993</v>
      </c>
    </row>
    <row r="171" spans="1:20" ht="16.5" customHeight="1" thickBot="1" thickTop="1">
      <c r="A171" s="4">
        <v>8</v>
      </c>
      <c r="B171" s="4">
        <v>78</v>
      </c>
      <c r="C171" s="9" t="s">
        <v>311</v>
      </c>
      <c r="D171" s="5">
        <v>1126</v>
      </c>
      <c r="E171" s="4" t="s">
        <v>90</v>
      </c>
      <c r="F171" s="10" t="s">
        <v>337</v>
      </c>
      <c r="G171" s="4" t="s">
        <v>264</v>
      </c>
      <c r="H171" s="4">
        <v>5</v>
      </c>
      <c r="I171" s="12" t="s">
        <v>189</v>
      </c>
      <c r="J171" s="14">
        <v>14.3</v>
      </c>
      <c r="K171" s="13">
        <v>4</v>
      </c>
      <c r="L171" s="11">
        <v>11</v>
      </c>
      <c r="M171" s="11" t="s">
        <v>397</v>
      </c>
      <c r="N171" s="11" t="s">
        <v>397</v>
      </c>
      <c r="O171" s="11" t="s">
        <v>397</v>
      </c>
      <c r="P171" s="11" t="s">
        <v>397</v>
      </c>
      <c r="Q171" s="11">
        <f>SUM(K171:P171)</f>
        <v>15</v>
      </c>
      <c r="R171" s="38">
        <v>2</v>
      </c>
      <c r="S171" s="36">
        <f>+Q171/R171</f>
        <v>7.5</v>
      </c>
      <c r="T171" s="37">
        <f>R171*S171-(R171*J171)</f>
        <v>-13.600000000000001</v>
      </c>
    </row>
    <row r="172" spans="1:20" ht="16.5" customHeight="1" thickBot="1" thickTop="1">
      <c r="A172" s="4">
        <v>10</v>
      </c>
      <c r="B172" s="4">
        <v>97</v>
      </c>
      <c r="C172" s="9" t="s">
        <v>399</v>
      </c>
      <c r="D172" s="5">
        <v>1079</v>
      </c>
      <c r="E172" s="4" t="s">
        <v>85</v>
      </c>
      <c r="F172" s="10" t="s">
        <v>344</v>
      </c>
      <c r="G172" s="4" t="s">
        <v>341</v>
      </c>
      <c r="H172" s="4">
        <v>2</v>
      </c>
      <c r="I172" s="12" t="s">
        <v>189</v>
      </c>
      <c r="J172" s="14">
        <v>7.4</v>
      </c>
      <c r="K172" s="13">
        <v>2</v>
      </c>
      <c r="L172" s="11">
        <v>5</v>
      </c>
      <c r="M172" s="11">
        <v>5</v>
      </c>
      <c r="N172" s="11">
        <v>2</v>
      </c>
      <c r="O172" s="11" t="s">
        <v>397</v>
      </c>
      <c r="P172" s="11" t="s">
        <v>397</v>
      </c>
      <c r="Q172" s="11">
        <f>SUM(K172:P172)</f>
        <v>14</v>
      </c>
      <c r="R172" s="38">
        <v>4</v>
      </c>
      <c r="S172" s="36">
        <f>+Q172/R172</f>
        <v>3.5</v>
      </c>
      <c r="T172" s="37">
        <f>R172*S172-(R172*J172)</f>
        <v>-15.600000000000001</v>
      </c>
    </row>
    <row r="173" spans="1:20" ht="16.5" customHeight="1" thickBot="1" thickTop="1">
      <c r="A173" s="4">
        <v>27</v>
      </c>
      <c r="B173" s="4">
        <v>267</v>
      </c>
      <c r="C173" s="9" t="s">
        <v>307</v>
      </c>
      <c r="D173" s="5">
        <v>425</v>
      </c>
      <c r="E173" s="4" t="s">
        <v>246</v>
      </c>
      <c r="F173" s="10" t="s">
        <v>322</v>
      </c>
      <c r="G173" s="4" t="s">
        <v>6</v>
      </c>
      <c r="H173" s="4">
        <v>10</v>
      </c>
      <c r="I173" s="12" t="s">
        <v>316</v>
      </c>
      <c r="J173" s="14">
        <v>7.7</v>
      </c>
      <c r="K173" s="13">
        <v>0</v>
      </c>
      <c r="L173" s="11">
        <v>8</v>
      </c>
      <c r="M173" s="11">
        <v>6</v>
      </c>
      <c r="N173" s="11" t="s">
        <v>397</v>
      </c>
      <c r="O173" s="11" t="s">
        <v>397</v>
      </c>
      <c r="P173" s="11" t="s">
        <v>397</v>
      </c>
      <c r="Q173" s="11">
        <f>SUM(K173:P173)</f>
        <v>14</v>
      </c>
      <c r="R173" s="38">
        <v>3</v>
      </c>
      <c r="S173" s="36">
        <f>+Q173/R173</f>
        <v>4.666666666666667</v>
      </c>
      <c r="T173" s="37">
        <f>R173*S173-(R173*J173)</f>
        <v>-9.100000000000001</v>
      </c>
    </row>
    <row r="174" spans="1:20" ht="16.5" customHeight="1" thickBot="1" thickTop="1">
      <c r="A174" s="4">
        <v>7</v>
      </c>
      <c r="B174" s="4">
        <v>69</v>
      </c>
      <c r="C174" s="9" t="s">
        <v>395</v>
      </c>
      <c r="D174" s="5">
        <v>217</v>
      </c>
      <c r="E174" s="4" t="s">
        <v>368</v>
      </c>
      <c r="F174" s="10" t="s">
        <v>348</v>
      </c>
      <c r="G174" s="4" t="s">
        <v>360</v>
      </c>
      <c r="H174" s="4">
        <v>6</v>
      </c>
      <c r="I174" s="12" t="s">
        <v>313</v>
      </c>
      <c r="J174" s="14">
        <v>12.1</v>
      </c>
      <c r="K174" s="13">
        <v>14</v>
      </c>
      <c r="L174" s="11" t="s">
        <v>397</v>
      </c>
      <c r="M174" s="11" t="s">
        <v>397</v>
      </c>
      <c r="N174" s="11" t="s">
        <v>397</v>
      </c>
      <c r="O174" s="11" t="s">
        <v>397</v>
      </c>
      <c r="P174" s="11" t="s">
        <v>397</v>
      </c>
      <c r="Q174" s="11">
        <f>SUM(K174:P174)</f>
        <v>14</v>
      </c>
      <c r="R174" s="38">
        <v>1</v>
      </c>
      <c r="S174" s="36">
        <f>+Q174/R174</f>
        <v>14</v>
      </c>
      <c r="T174" s="37">
        <f>R174*S174-(R174*J174)</f>
        <v>1.9000000000000004</v>
      </c>
    </row>
    <row r="175" spans="1:20" ht="16.5" customHeight="1" thickBot="1" thickTop="1">
      <c r="A175" s="4">
        <v>15</v>
      </c>
      <c r="B175" s="4">
        <v>149</v>
      </c>
      <c r="C175" s="9" t="s">
        <v>395</v>
      </c>
      <c r="D175" s="5">
        <v>1327</v>
      </c>
      <c r="E175" s="4" t="s">
        <v>111</v>
      </c>
      <c r="F175" s="10" t="s">
        <v>317</v>
      </c>
      <c r="G175" s="4" t="s">
        <v>223</v>
      </c>
      <c r="H175" s="4">
        <v>1</v>
      </c>
      <c r="I175" s="12" t="s">
        <v>190</v>
      </c>
      <c r="J175" s="14">
        <v>4.4</v>
      </c>
      <c r="K175" s="13">
        <v>8</v>
      </c>
      <c r="L175" s="11">
        <v>4</v>
      </c>
      <c r="M175" s="11">
        <v>2</v>
      </c>
      <c r="N175" s="11" t="s">
        <v>397</v>
      </c>
      <c r="O175" s="11" t="s">
        <v>397</v>
      </c>
      <c r="P175" s="11" t="s">
        <v>397</v>
      </c>
      <c r="Q175" s="11">
        <f>SUM(K175:P175)</f>
        <v>14</v>
      </c>
      <c r="R175" s="38">
        <v>3</v>
      </c>
      <c r="S175" s="36">
        <f>+Q175/R175</f>
        <v>4.666666666666667</v>
      </c>
      <c r="T175" s="37">
        <f>R175*S175-(R175*J175)</f>
        <v>0.7999999999999989</v>
      </c>
    </row>
    <row r="176" spans="1:20" ht="16.5" customHeight="1" thickBot="1" thickTop="1">
      <c r="A176" s="4">
        <v>10</v>
      </c>
      <c r="B176" s="4">
        <v>96</v>
      </c>
      <c r="C176" s="9" t="s">
        <v>310</v>
      </c>
      <c r="D176" s="5">
        <v>1605</v>
      </c>
      <c r="E176" s="4" t="s">
        <v>237</v>
      </c>
      <c r="F176" s="10" t="s">
        <v>323</v>
      </c>
      <c r="G176" s="4" t="s">
        <v>206</v>
      </c>
      <c r="H176" s="4">
        <v>9</v>
      </c>
      <c r="I176" s="12" t="s">
        <v>189</v>
      </c>
      <c r="J176" s="14">
        <v>14.9</v>
      </c>
      <c r="K176" s="13">
        <v>14</v>
      </c>
      <c r="L176" s="11" t="s">
        <v>397</v>
      </c>
      <c r="M176" s="11" t="s">
        <v>397</v>
      </c>
      <c r="N176" s="11" t="s">
        <v>397</v>
      </c>
      <c r="O176" s="11" t="s">
        <v>397</v>
      </c>
      <c r="P176" s="11" t="s">
        <v>397</v>
      </c>
      <c r="Q176" s="11">
        <f>SUM(K176:P176)</f>
        <v>14</v>
      </c>
      <c r="R176" s="38">
        <v>1</v>
      </c>
      <c r="S176" s="36">
        <f>+Q176/R176</f>
        <v>14</v>
      </c>
      <c r="T176" s="37">
        <f>R176*S176-(R176*J176)</f>
        <v>-0.9000000000000004</v>
      </c>
    </row>
    <row r="177" spans="1:20" ht="16.5" customHeight="1" thickBot="1" thickTop="1">
      <c r="A177" s="4">
        <v>3</v>
      </c>
      <c r="B177" s="4">
        <v>22</v>
      </c>
      <c r="C177" s="9" t="s">
        <v>312</v>
      </c>
      <c r="D177" s="5">
        <v>1747</v>
      </c>
      <c r="E177" s="4" t="s">
        <v>240</v>
      </c>
      <c r="F177" s="10" t="s">
        <v>357</v>
      </c>
      <c r="G177" s="4" t="s">
        <v>208</v>
      </c>
      <c r="H177" s="4">
        <v>1</v>
      </c>
      <c r="I177" s="12" t="s">
        <v>313</v>
      </c>
      <c r="J177" s="14">
        <v>11.9</v>
      </c>
      <c r="K177" s="13">
        <v>6</v>
      </c>
      <c r="L177" s="11">
        <v>8</v>
      </c>
      <c r="M177" s="11" t="s">
        <v>397</v>
      </c>
      <c r="N177" s="11" t="s">
        <v>397</v>
      </c>
      <c r="O177" s="11" t="s">
        <v>397</v>
      </c>
      <c r="P177" s="11" t="s">
        <v>397</v>
      </c>
      <c r="Q177" s="11">
        <f>SUM(K177:P177)</f>
        <v>14</v>
      </c>
      <c r="R177" s="38">
        <v>2</v>
      </c>
      <c r="S177" s="36">
        <f>+Q177/R177</f>
        <v>7</v>
      </c>
      <c r="T177" s="37">
        <f>R177*S177-(R177*J177)</f>
        <v>-9.8</v>
      </c>
    </row>
    <row r="178" spans="1:20" ht="16.5" customHeight="1" thickBot="1" thickTop="1">
      <c r="A178" s="4">
        <v>17</v>
      </c>
      <c r="B178" s="4">
        <v>162</v>
      </c>
      <c r="C178" s="9" t="s">
        <v>312</v>
      </c>
      <c r="D178" s="5">
        <v>124</v>
      </c>
      <c r="E178" s="4" t="s">
        <v>351</v>
      </c>
      <c r="F178" s="10" t="s">
        <v>320</v>
      </c>
      <c r="G178" s="4" t="s">
        <v>350</v>
      </c>
      <c r="H178" s="4">
        <v>8</v>
      </c>
      <c r="I178" s="12" t="s">
        <v>316</v>
      </c>
      <c r="J178" s="14">
        <v>11.3</v>
      </c>
      <c r="K178" s="13">
        <v>14</v>
      </c>
      <c r="L178" s="11" t="s">
        <v>397</v>
      </c>
      <c r="M178" s="11" t="s">
        <v>397</v>
      </c>
      <c r="N178" s="11" t="s">
        <v>397</v>
      </c>
      <c r="O178" s="11" t="s">
        <v>397</v>
      </c>
      <c r="P178" s="11" t="s">
        <v>397</v>
      </c>
      <c r="Q178" s="11">
        <f>SUM(K178:P178)</f>
        <v>14</v>
      </c>
      <c r="R178" s="38">
        <v>1</v>
      </c>
      <c r="S178" s="36">
        <f>+Q178/R178</f>
        <v>14</v>
      </c>
      <c r="T178" s="37">
        <f>R178*S178-(R178*J178)</f>
        <v>2.6999999999999993</v>
      </c>
    </row>
    <row r="179" spans="1:20" ht="16.5" customHeight="1" thickBot="1" thickTop="1">
      <c r="A179" s="4">
        <v>28</v>
      </c>
      <c r="B179" s="4">
        <v>279</v>
      </c>
      <c r="C179" s="9" t="s">
        <v>312</v>
      </c>
      <c r="D179" s="5">
        <v>1043</v>
      </c>
      <c r="E179" s="4" t="s">
        <v>84</v>
      </c>
      <c r="F179" s="10" t="s">
        <v>376</v>
      </c>
      <c r="G179" s="4" t="s">
        <v>1</v>
      </c>
      <c r="H179" s="4">
        <v>13</v>
      </c>
      <c r="I179" s="12" t="s">
        <v>189</v>
      </c>
      <c r="J179" s="14">
        <v>12.8</v>
      </c>
      <c r="K179" s="13">
        <v>14</v>
      </c>
      <c r="L179" s="11" t="s">
        <v>397</v>
      </c>
      <c r="M179" s="11" t="s">
        <v>397</v>
      </c>
      <c r="N179" s="11" t="s">
        <v>397</v>
      </c>
      <c r="O179" s="11" t="s">
        <v>397</v>
      </c>
      <c r="P179" s="11" t="s">
        <v>397</v>
      </c>
      <c r="Q179" s="11">
        <f>SUM(K179:P179)</f>
        <v>14</v>
      </c>
      <c r="R179" s="38">
        <v>1</v>
      </c>
      <c r="S179" s="36">
        <f>+Q179/R179</f>
        <v>14</v>
      </c>
      <c r="T179" s="37">
        <f>R179*S179-(R179*J179)</f>
        <v>1.1999999999999993</v>
      </c>
    </row>
    <row r="180" spans="1:20" ht="16.5" customHeight="1" thickBot="1" thickTop="1">
      <c r="A180" s="4">
        <v>20</v>
      </c>
      <c r="B180" s="4">
        <v>198</v>
      </c>
      <c r="C180" s="9" t="s">
        <v>311</v>
      </c>
      <c r="D180" s="5">
        <v>248</v>
      </c>
      <c r="E180" s="4" t="s">
        <v>378</v>
      </c>
      <c r="F180" s="10" t="s">
        <v>317</v>
      </c>
      <c r="G180" s="4" t="s">
        <v>215</v>
      </c>
      <c r="H180" s="4">
        <v>3</v>
      </c>
      <c r="I180" s="12" t="s">
        <v>316</v>
      </c>
      <c r="J180" s="14">
        <v>5.2</v>
      </c>
      <c r="K180" s="13">
        <v>8</v>
      </c>
      <c r="L180" s="11">
        <v>6</v>
      </c>
      <c r="M180" s="11" t="s">
        <v>397</v>
      </c>
      <c r="N180" s="11" t="s">
        <v>397</v>
      </c>
      <c r="O180" s="11" t="s">
        <v>397</v>
      </c>
      <c r="P180" s="11" t="s">
        <v>397</v>
      </c>
      <c r="Q180" s="11">
        <f>SUM(K180:P180)</f>
        <v>14</v>
      </c>
      <c r="R180" s="38">
        <v>2</v>
      </c>
      <c r="S180" s="36">
        <f>+Q180/R180</f>
        <v>7</v>
      </c>
      <c r="T180" s="37">
        <f>R180*S180-(R180*J180)</f>
        <v>3.5999999999999996</v>
      </c>
    </row>
    <row r="181" spans="1:20" ht="16.5" customHeight="1" thickBot="1" thickTop="1">
      <c r="A181" s="4">
        <v>25</v>
      </c>
      <c r="B181" s="4">
        <v>250</v>
      </c>
      <c r="C181" s="9" t="s">
        <v>396</v>
      </c>
      <c r="D181" s="5">
        <v>740</v>
      </c>
      <c r="E181" s="4" t="s">
        <v>45</v>
      </c>
      <c r="F181" s="10" t="s">
        <v>322</v>
      </c>
      <c r="G181" s="4" t="s">
        <v>336</v>
      </c>
      <c r="H181" s="4">
        <v>13</v>
      </c>
      <c r="I181" s="12" t="s">
        <v>190</v>
      </c>
      <c r="J181" s="14">
        <v>12.6</v>
      </c>
      <c r="K181" s="13">
        <v>14</v>
      </c>
      <c r="L181" s="11" t="s">
        <v>397</v>
      </c>
      <c r="M181" s="11" t="s">
        <v>397</v>
      </c>
      <c r="N181" s="11" t="s">
        <v>397</v>
      </c>
      <c r="O181" s="11" t="s">
        <v>397</v>
      </c>
      <c r="P181" s="11" t="s">
        <v>397</v>
      </c>
      <c r="Q181" s="11">
        <f>SUM(K181:P181)</f>
        <v>14</v>
      </c>
      <c r="R181" s="38">
        <v>1</v>
      </c>
      <c r="S181" s="36">
        <f>+Q181/R181</f>
        <v>14</v>
      </c>
      <c r="T181" s="37">
        <f>R181*S181-(R181*J181)</f>
        <v>1.4000000000000004</v>
      </c>
    </row>
    <row r="182" spans="1:20" ht="16.5" customHeight="1" thickBot="1" thickTop="1">
      <c r="A182" s="4">
        <v>28</v>
      </c>
      <c r="B182" s="4">
        <v>271</v>
      </c>
      <c r="C182" s="9" t="s">
        <v>396</v>
      </c>
      <c r="D182" s="5">
        <v>247</v>
      </c>
      <c r="E182" s="4" t="s">
        <v>377</v>
      </c>
      <c r="F182" s="10" t="s">
        <v>365</v>
      </c>
      <c r="G182" s="4" t="s">
        <v>198</v>
      </c>
      <c r="H182" s="4">
        <v>11</v>
      </c>
      <c r="I182" s="12" t="s">
        <v>189</v>
      </c>
      <c r="J182" s="14">
        <v>9.5</v>
      </c>
      <c r="K182" s="13">
        <v>8</v>
      </c>
      <c r="L182" s="11">
        <v>6</v>
      </c>
      <c r="M182" s="11">
        <v>0</v>
      </c>
      <c r="N182" s="11" t="s">
        <v>397</v>
      </c>
      <c r="O182" s="11" t="s">
        <v>397</v>
      </c>
      <c r="P182" s="11" t="s">
        <v>397</v>
      </c>
      <c r="Q182" s="11">
        <f>SUM(K182:P182)</f>
        <v>14</v>
      </c>
      <c r="R182" s="38">
        <v>3</v>
      </c>
      <c r="S182" s="36">
        <f>+Q182/R182</f>
        <v>4.666666666666667</v>
      </c>
      <c r="T182" s="37">
        <f>R182*S182-(R182*J182)</f>
        <v>-14.5</v>
      </c>
    </row>
    <row r="183" spans="1:20" ht="16.5" customHeight="1" thickBot="1" thickTop="1">
      <c r="A183" s="4">
        <v>23</v>
      </c>
      <c r="B183" s="4">
        <v>221</v>
      </c>
      <c r="C183" s="9" t="s">
        <v>394</v>
      </c>
      <c r="D183" s="5">
        <v>1181</v>
      </c>
      <c r="E183" s="4" t="s">
        <v>96</v>
      </c>
      <c r="F183" s="10" t="s">
        <v>359</v>
      </c>
      <c r="G183" s="4" t="s">
        <v>334</v>
      </c>
      <c r="H183" s="4">
        <v>14</v>
      </c>
      <c r="I183" s="12" t="s">
        <v>190</v>
      </c>
      <c r="J183" s="14">
        <v>14.8</v>
      </c>
      <c r="K183" s="13">
        <v>14</v>
      </c>
      <c r="L183" s="11" t="s">
        <v>397</v>
      </c>
      <c r="M183" s="11" t="s">
        <v>397</v>
      </c>
      <c r="N183" s="11" t="s">
        <v>397</v>
      </c>
      <c r="O183" s="11" t="s">
        <v>397</v>
      </c>
      <c r="P183" s="11" t="s">
        <v>397</v>
      </c>
      <c r="Q183" s="11">
        <f>SUM(K183:P183)</f>
        <v>14</v>
      </c>
      <c r="R183" s="38">
        <v>1</v>
      </c>
      <c r="S183" s="36">
        <f>+Q183/R183</f>
        <v>14</v>
      </c>
      <c r="T183" s="37">
        <f>R183*S183-(R183*J183)</f>
        <v>-0.8000000000000007</v>
      </c>
    </row>
    <row r="184" spans="1:20" ht="16.5" customHeight="1" thickBot="1" thickTop="1">
      <c r="A184" s="4">
        <v>24</v>
      </c>
      <c r="B184" s="4">
        <v>240</v>
      </c>
      <c r="C184" s="9" t="s">
        <v>394</v>
      </c>
      <c r="D184" s="5">
        <v>415</v>
      </c>
      <c r="E184" s="4" t="s">
        <v>5</v>
      </c>
      <c r="F184" s="10" t="s">
        <v>353</v>
      </c>
      <c r="G184" s="4" t="s">
        <v>212</v>
      </c>
      <c r="H184" s="4">
        <v>11</v>
      </c>
      <c r="I184" s="12" t="s">
        <v>313</v>
      </c>
      <c r="J184" s="14">
        <v>7.6</v>
      </c>
      <c r="K184" s="13">
        <v>6</v>
      </c>
      <c r="L184" s="11">
        <v>8</v>
      </c>
      <c r="M184" s="11" t="s">
        <v>397</v>
      </c>
      <c r="N184" s="11" t="s">
        <v>397</v>
      </c>
      <c r="O184" s="11" t="s">
        <v>397</v>
      </c>
      <c r="P184" s="11" t="s">
        <v>397</v>
      </c>
      <c r="Q184" s="11">
        <f>SUM(K184:P184)</f>
        <v>14</v>
      </c>
      <c r="R184" s="38">
        <v>2</v>
      </c>
      <c r="S184" s="36">
        <f>+Q184/R184</f>
        <v>7</v>
      </c>
      <c r="T184" s="37">
        <f>R184*S184-(R184*J184)</f>
        <v>-1.1999999999999993</v>
      </c>
    </row>
    <row r="185" spans="1:20" ht="16.5" customHeight="1" thickBot="1" thickTop="1">
      <c r="A185" s="4">
        <v>6</v>
      </c>
      <c r="B185" s="4">
        <v>55</v>
      </c>
      <c r="C185" s="9" t="s">
        <v>309</v>
      </c>
      <c r="D185" s="5">
        <v>1088</v>
      </c>
      <c r="E185" s="4" t="s">
        <v>87</v>
      </c>
      <c r="F185" s="10" t="s">
        <v>357</v>
      </c>
      <c r="G185" s="4" t="s">
        <v>331</v>
      </c>
      <c r="H185" s="4">
        <v>5</v>
      </c>
      <c r="I185" s="12" t="s">
        <v>313</v>
      </c>
      <c r="J185" s="14">
        <v>11.4</v>
      </c>
      <c r="K185" s="13">
        <v>10</v>
      </c>
      <c r="L185" s="11">
        <v>3</v>
      </c>
      <c r="M185" s="11" t="s">
        <v>397</v>
      </c>
      <c r="N185" s="11" t="s">
        <v>397</v>
      </c>
      <c r="O185" s="11" t="s">
        <v>397</v>
      </c>
      <c r="P185" s="11" t="s">
        <v>397</v>
      </c>
      <c r="Q185" s="11">
        <f>SUM(K185:P185)</f>
        <v>13</v>
      </c>
      <c r="R185" s="38">
        <v>2</v>
      </c>
      <c r="S185" s="36">
        <f>+Q185/R185</f>
        <v>6.5</v>
      </c>
      <c r="T185" s="37">
        <f>R185*S185-(R185*J185)</f>
        <v>-9.8</v>
      </c>
    </row>
    <row r="186" spans="1:20" ht="16.5" customHeight="1" thickBot="1" thickTop="1">
      <c r="A186" s="4">
        <v>25</v>
      </c>
      <c r="B186" s="4">
        <v>246</v>
      </c>
      <c r="C186" s="9" t="s">
        <v>309</v>
      </c>
      <c r="D186" s="5">
        <v>1023</v>
      </c>
      <c r="E186" s="4" t="s">
        <v>81</v>
      </c>
      <c r="F186" s="10" t="s">
        <v>337</v>
      </c>
      <c r="G186" s="4" t="s">
        <v>350</v>
      </c>
      <c r="H186" s="4">
        <v>8</v>
      </c>
      <c r="I186" s="12" t="s">
        <v>316</v>
      </c>
      <c r="J186" s="14">
        <v>9.9</v>
      </c>
      <c r="K186" s="13">
        <v>13</v>
      </c>
      <c r="L186" s="11" t="s">
        <v>397</v>
      </c>
      <c r="M186" s="11" t="s">
        <v>397</v>
      </c>
      <c r="N186" s="11" t="s">
        <v>397</v>
      </c>
      <c r="O186" s="11" t="s">
        <v>397</v>
      </c>
      <c r="P186" s="11" t="s">
        <v>397</v>
      </c>
      <c r="Q186" s="11">
        <f>SUM(K186:P186)</f>
        <v>13</v>
      </c>
      <c r="R186" s="38">
        <v>1</v>
      </c>
      <c r="S186" s="36">
        <f>+Q186/R186</f>
        <v>13</v>
      </c>
      <c r="T186" s="37">
        <f>R186*S186-(R186*J186)</f>
        <v>3.0999999999999996</v>
      </c>
    </row>
    <row r="187" spans="1:20" ht="16.5" customHeight="1" thickBot="1" thickTop="1">
      <c r="A187" s="4">
        <v>27</v>
      </c>
      <c r="B187" s="4">
        <v>264</v>
      </c>
      <c r="C187" s="9" t="s">
        <v>399</v>
      </c>
      <c r="D187" s="5">
        <v>1284</v>
      </c>
      <c r="E187" s="4" t="s">
        <v>106</v>
      </c>
      <c r="F187" s="10" t="s">
        <v>337</v>
      </c>
      <c r="G187" s="4" t="s">
        <v>281</v>
      </c>
      <c r="H187" s="4">
        <v>9</v>
      </c>
      <c r="I187" s="12" t="s">
        <v>316</v>
      </c>
      <c r="J187" s="14">
        <v>9.2</v>
      </c>
      <c r="K187" s="13">
        <v>8</v>
      </c>
      <c r="L187" s="11">
        <v>5</v>
      </c>
      <c r="M187" s="11" t="s">
        <v>397</v>
      </c>
      <c r="N187" s="11" t="s">
        <v>397</v>
      </c>
      <c r="O187" s="11" t="s">
        <v>397</v>
      </c>
      <c r="P187" s="11" t="s">
        <v>397</v>
      </c>
      <c r="Q187" s="11">
        <f>SUM(K187:P187)</f>
        <v>13</v>
      </c>
      <c r="R187" s="38">
        <v>2</v>
      </c>
      <c r="S187" s="36">
        <f>+Q187/R187</f>
        <v>6.5</v>
      </c>
      <c r="T187" s="37">
        <f>R187*S187-(R187*J187)</f>
        <v>-5.399999999999999</v>
      </c>
    </row>
    <row r="188" spans="1:20" ht="16.5" customHeight="1" thickBot="1" thickTop="1">
      <c r="A188" s="4">
        <v>13</v>
      </c>
      <c r="B188" s="4">
        <v>127</v>
      </c>
      <c r="C188" s="9" t="s">
        <v>307</v>
      </c>
      <c r="D188" s="5">
        <v>1575</v>
      </c>
      <c r="E188" s="4" t="s">
        <v>137</v>
      </c>
      <c r="F188" s="10" t="s">
        <v>357</v>
      </c>
      <c r="G188" s="4" t="s">
        <v>350</v>
      </c>
      <c r="H188" s="4">
        <v>8</v>
      </c>
      <c r="I188" s="12" t="s">
        <v>316</v>
      </c>
      <c r="J188" s="14">
        <v>12.4</v>
      </c>
      <c r="K188" s="13">
        <v>13</v>
      </c>
      <c r="L188" s="11" t="s">
        <v>397</v>
      </c>
      <c r="M188" s="11" t="s">
        <v>397</v>
      </c>
      <c r="N188" s="11" t="s">
        <v>397</v>
      </c>
      <c r="O188" s="11" t="s">
        <v>397</v>
      </c>
      <c r="P188" s="11" t="s">
        <v>397</v>
      </c>
      <c r="Q188" s="11">
        <f>SUM(K188:P188)</f>
        <v>13</v>
      </c>
      <c r="R188" s="38">
        <v>1</v>
      </c>
      <c r="S188" s="36">
        <f>+Q188/R188</f>
        <v>13</v>
      </c>
      <c r="T188" s="37">
        <f>R188*S188-(R188*J188)</f>
        <v>0.5999999999999996</v>
      </c>
    </row>
    <row r="189" spans="1:20" ht="16.5" customHeight="1" thickBot="1" thickTop="1">
      <c r="A189" s="4">
        <v>8</v>
      </c>
      <c r="B189" s="4">
        <v>72</v>
      </c>
      <c r="C189" s="9" t="s">
        <v>395</v>
      </c>
      <c r="D189" s="5">
        <v>1190</v>
      </c>
      <c r="E189" s="4" t="s">
        <v>98</v>
      </c>
      <c r="F189" s="10" t="s">
        <v>314</v>
      </c>
      <c r="G189" s="4" t="s">
        <v>315</v>
      </c>
      <c r="H189" s="4">
        <v>2</v>
      </c>
      <c r="I189" s="12" t="s">
        <v>316</v>
      </c>
      <c r="J189" s="14">
        <v>9.7</v>
      </c>
      <c r="K189" s="13">
        <v>9</v>
      </c>
      <c r="L189" s="11">
        <v>4</v>
      </c>
      <c r="M189" s="11" t="s">
        <v>397</v>
      </c>
      <c r="N189" s="11" t="s">
        <v>397</v>
      </c>
      <c r="O189" s="11" t="s">
        <v>397</v>
      </c>
      <c r="P189" s="11" t="s">
        <v>397</v>
      </c>
      <c r="Q189" s="11">
        <f>SUM(K189:P189)</f>
        <v>13</v>
      </c>
      <c r="R189" s="38">
        <v>2</v>
      </c>
      <c r="S189" s="36">
        <f>+Q189/R189</f>
        <v>6.5</v>
      </c>
      <c r="T189" s="37">
        <f>R189*S189-(R189*J189)</f>
        <v>-6.399999999999999</v>
      </c>
    </row>
    <row r="190" spans="1:20" ht="16.5" customHeight="1" thickBot="1" thickTop="1">
      <c r="A190" s="4">
        <v>16</v>
      </c>
      <c r="B190" s="4">
        <v>156</v>
      </c>
      <c r="C190" s="9" t="s">
        <v>310</v>
      </c>
      <c r="D190" s="5">
        <v>317</v>
      </c>
      <c r="E190" s="4" t="s">
        <v>387</v>
      </c>
      <c r="F190" s="10" t="s">
        <v>359</v>
      </c>
      <c r="G190" s="4" t="s">
        <v>214</v>
      </c>
      <c r="H190" s="4">
        <v>3</v>
      </c>
      <c r="I190" s="12" t="s">
        <v>313</v>
      </c>
      <c r="J190" s="14">
        <v>5.9</v>
      </c>
      <c r="K190" s="13">
        <v>2</v>
      </c>
      <c r="L190" s="11">
        <v>6</v>
      </c>
      <c r="M190" s="11">
        <v>5</v>
      </c>
      <c r="N190" s="11" t="s">
        <v>397</v>
      </c>
      <c r="O190" s="11" t="s">
        <v>397</v>
      </c>
      <c r="P190" s="11" t="s">
        <v>397</v>
      </c>
      <c r="Q190" s="11">
        <f>SUM(K190:P190)</f>
        <v>13</v>
      </c>
      <c r="R190" s="38">
        <v>3</v>
      </c>
      <c r="S190" s="36">
        <f>+Q190/R190</f>
        <v>4.333333333333333</v>
      </c>
      <c r="T190" s="37">
        <f>R190*S190-(R190*J190)</f>
        <v>-4.700000000000003</v>
      </c>
    </row>
    <row r="191" spans="1:20" ht="16.5" customHeight="1" thickBot="1" thickTop="1">
      <c r="A191" s="4">
        <v>16</v>
      </c>
      <c r="B191" s="4">
        <v>159</v>
      </c>
      <c r="C191" s="9" t="s">
        <v>312</v>
      </c>
      <c r="D191" s="5">
        <v>585</v>
      </c>
      <c r="E191" s="4" t="s">
        <v>284</v>
      </c>
      <c r="F191" s="10" t="s">
        <v>388</v>
      </c>
      <c r="G191" s="4" t="s">
        <v>211</v>
      </c>
      <c r="H191" s="4">
        <v>12</v>
      </c>
      <c r="I191" s="12" t="s">
        <v>189</v>
      </c>
      <c r="J191" s="14">
        <v>12.4</v>
      </c>
      <c r="K191" s="13">
        <v>13</v>
      </c>
      <c r="L191" s="11" t="s">
        <v>397</v>
      </c>
      <c r="M191" s="11" t="s">
        <v>397</v>
      </c>
      <c r="N191" s="11" t="s">
        <v>397</v>
      </c>
      <c r="O191" s="11" t="s">
        <v>397</v>
      </c>
      <c r="P191" s="11" t="s">
        <v>397</v>
      </c>
      <c r="Q191" s="11">
        <f>SUM(K191:P191)</f>
        <v>13</v>
      </c>
      <c r="R191" s="38">
        <v>1</v>
      </c>
      <c r="S191" s="36">
        <f>+Q191/R191</f>
        <v>13</v>
      </c>
      <c r="T191" s="37">
        <f>R191*S191-(R191*J191)</f>
        <v>0.5999999999999996</v>
      </c>
    </row>
    <row r="192" spans="1:20" ht="16.5" customHeight="1" thickBot="1" thickTop="1">
      <c r="A192" s="4">
        <v>18</v>
      </c>
      <c r="B192" s="4">
        <v>178</v>
      </c>
      <c r="C192" s="9" t="s">
        <v>311</v>
      </c>
      <c r="D192" s="5">
        <v>1372</v>
      </c>
      <c r="E192" s="4" t="s">
        <v>116</v>
      </c>
      <c r="F192" s="10" t="s">
        <v>330</v>
      </c>
      <c r="G192" s="4" t="s">
        <v>293</v>
      </c>
      <c r="H192" s="4">
        <v>11</v>
      </c>
      <c r="I192" s="12" t="s">
        <v>190</v>
      </c>
      <c r="J192" s="14">
        <v>10.7</v>
      </c>
      <c r="K192" s="13">
        <v>13</v>
      </c>
      <c r="L192" s="11" t="s">
        <v>397</v>
      </c>
      <c r="M192" s="11" t="s">
        <v>397</v>
      </c>
      <c r="N192" s="11" t="s">
        <v>397</v>
      </c>
      <c r="O192" s="11" t="s">
        <v>397</v>
      </c>
      <c r="P192" s="11" t="s">
        <v>397</v>
      </c>
      <c r="Q192" s="11">
        <f>SUM(K192:P192)</f>
        <v>13</v>
      </c>
      <c r="R192" s="38">
        <v>1</v>
      </c>
      <c r="S192" s="36">
        <f>+Q192/R192</f>
        <v>13</v>
      </c>
      <c r="T192" s="37">
        <f>R192*S192-(R192*J192)</f>
        <v>2.3000000000000007</v>
      </c>
    </row>
    <row r="193" spans="1:20" ht="16.5" customHeight="1" thickBot="1" thickTop="1">
      <c r="A193" s="4">
        <v>28</v>
      </c>
      <c r="B193" s="4">
        <v>273</v>
      </c>
      <c r="C193" s="9" t="s">
        <v>308</v>
      </c>
      <c r="D193" s="5">
        <v>831</v>
      </c>
      <c r="E193" s="4" t="s">
        <v>55</v>
      </c>
      <c r="F193" s="10" t="s">
        <v>320</v>
      </c>
      <c r="G193" s="4" t="s">
        <v>215</v>
      </c>
      <c r="H193" s="4">
        <v>3</v>
      </c>
      <c r="I193" s="12" t="s">
        <v>316</v>
      </c>
      <c r="J193" s="14">
        <v>4.8</v>
      </c>
      <c r="K193" s="13">
        <v>8</v>
      </c>
      <c r="L193" s="11">
        <v>5</v>
      </c>
      <c r="M193" s="11" t="s">
        <v>397</v>
      </c>
      <c r="N193" s="11" t="s">
        <v>397</v>
      </c>
      <c r="O193" s="11" t="s">
        <v>397</v>
      </c>
      <c r="P193" s="11" t="s">
        <v>397</v>
      </c>
      <c r="Q193" s="11">
        <f>SUM(K193:P193)</f>
        <v>13</v>
      </c>
      <c r="R193" s="38">
        <v>2</v>
      </c>
      <c r="S193" s="36">
        <f>+Q193/R193</f>
        <v>6.5</v>
      </c>
      <c r="T193" s="37">
        <f>R193*S193-(R193*J193)</f>
        <v>3.4000000000000004</v>
      </c>
    </row>
    <row r="194" spans="1:20" ht="16.5" customHeight="1" thickBot="1" thickTop="1">
      <c r="A194" s="4">
        <v>12</v>
      </c>
      <c r="B194" s="4">
        <v>111</v>
      </c>
      <c r="C194" s="9" t="s">
        <v>396</v>
      </c>
      <c r="D194" s="5">
        <v>1086</v>
      </c>
      <c r="E194" s="4" t="s">
        <v>86</v>
      </c>
      <c r="F194" s="10" t="s">
        <v>40</v>
      </c>
      <c r="G194" s="4" t="s">
        <v>208</v>
      </c>
      <c r="H194" s="4">
        <v>1</v>
      </c>
      <c r="I194" s="12" t="s">
        <v>313</v>
      </c>
      <c r="J194" s="14">
        <v>7.1</v>
      </c>
      <c r="K194" s="13">
        <v>7</v>
      </c>
      <c r="L194" s="11">
        <v>6</v>
      </c>
      <c r="M194" s="11" t="s">
        <v>397</v>
      </c>
      <c r="N194" s="11" t="s">
        <v>397</v>
      </c>
      <c r="O194" s="11" t="s">
        <v>397</v>
      </c>
      <c r="P194" s="11" t="s">
        <v>397</v>
      </c>
      <c r="Q194" s="11">
        <f>SUM(K194:P194)</f>
        <v>13</v>
      </c>
      <c r="R194" s="38">
        <v>2</v>
      </c>
      <c r="S194" s="36">
        <f>+Q194/R194</f>
        <v>6.5</v>
      </c>
      <c r="T194" s="37">
        <f>R194*S194-(R194*J194)</f>
        <v>-1.1999999999999993</v>
      </c>
    </row>
    <row r="195" spans="1:20" ht="16.5" customHeight="1" thickBot="1" thickTop="1">
      <c r="A195" s="4">
        <v>10</v>
      </c>
      <c r="B195" s="4">
        <v>95</v>
      </c>
      <c r="C195" s="9" t="s">
        <v>309</v>
      </c>
      <c r="D195" s="5">
        <v>517</v>
      </c>
      <c r="E195" s="4" t="s">
        <v>242</v>
      </c>
      <c r="F195" s="10" t="s">
        <v>348</v>
      </c>
      <c r="G195" s="4" t="s">
        <v>205</v>
      </c>
      <c r="H195" s="4">
        <v>6</v>
      </c>
      <c r="I195" s="12" t="s">
        <v>189</v>
      </c>
      <c r="J195" s="14">
        <v>11.9</v>
      </c>
      <c r="K195" s="13">
        <v>12</v>
      </c>
      <c r="L195" s="11" t="s">
        <v>397</v>
      </c>
      <c r="M195" s="11" t="s">
        <v>397</v>
      </c>
      <c r="N195" s="11" t="s">
        <v>397</v>
      </c>
      <c r="O195" s="11" t="s">
        <v>397</v>
      </c>
      <c r="P195" s="11" t="s">
        <v>397</v>
      </c>
      <c r="Q195" s="11">
        <f>SUM(K195:P195)</f>
        <v>12</v>
      </c>
      <c r="R195" s="38">
        <v>1</v>
      </c>
      <c r="S195" s="36">
        <f>+Q195/R195</f>
        <v>12</v>
      </c>
      <c r="T195" s="37">
        <f>R195*S195-(R195*J195)</f>
        <v>0.09999999999999964</v>
      </c>
    </row>
    <row r="196" spans="1:20" ht="16.5" customHeight="1" thickBot="1" thickTop="1">
      <c r="A196" s="4">
        <v>16</v>
      </c>
      <c r="B196" s="4">
        <v>155</v>
      </c>
      <c r="C196" s="9" t="s">
        <v>309</v>
      </c>
      <c r="D196" s="5">
        <v>1469</v>
      </c>
      <c r="E196" s="4" t="s">
        <v>122</v>
      </c>
      <c r="F196" s="10" t="s">
        <v>348</v>
      </c>
      <c r="G196" s="4" t="s">
        <v>331</v>
      </c>
      <c r="H196" s="4">
        <v>5</v>
      </c>
      <c r="I196" s="12" t="s">
        <v>313</v>
      </c>
      <c r="J196" s="14">
        <v>8.7</v>
      </c>
      <c r="K196" s="13">
        <v>4</v>
      </c>
      <c r="L196" s="11">
        <v>8</v>
      </c>
      <c r="M196" s="11" t="s">
        <v>397</v>
      </c>
      <c r="N196" s="11" t="s">
        <v>397</v>
      </c>
      <c r="O196" s="11" t="s">
        <v>397</v>
      </c>
      <c r="P196" s="11" t="s">
        <v>397</v>
      </c>
      <c r="Q196" s="11">
        <f>SUM(K196:P196)</f>
        <v>12</v>
      </c>
      <c r="R196" s="38">
        <v>2</v>
      </c>
      <c r="S196" s="36">
        <f>+Q196/R196</f>
        <v>6</v>
      </c>
      <c r="T196" s="37">
        <f>R196*S196-(R196*J196)</f>
        <v>-5.399999999999999</v>
      </c>
    </row>
    <row r="197" spans="1:20" ht="16.5" customHeight="1" thickBot="1" thickTop="1">
      <c r="A197" s="4">
        <v>23</v>
      </c>
      <c r="B197" s="4">
        <v>226</v>
      </c>
      <c r="C197" s="9" t="s">
        <v>309</v>
      </c>
      <c r="D197" s="5">
        <v>962</v>
      </c>
      <c r="E197" s="4" t="s">
        <v>72</v>
      </c>
      <c r="F197" s="10" t="s">
        <v>314</v>
      </c>
      <c r="G197" s="4" t="s">
        <v>340</v>
      </c>
      <c r="H197" s="4">
        <v>10</v>
      </c>
      <c r="I197" s="12" t="s">
        <v>189</v>
      </c>
      <c r="J197" s="14">
        <v>14.3</v>
      </c>
      <c r="K197" s="13">
        <v>12</v>
      </c>
      <c r="L197" s="11" t="s">
        <v>397</v>
      </c>
      <c r="M197" s="11" t="s">
        <v>397</v>
      </c>
      <c r="N197" s="11" t="s">
        <v>397</v>
      </c>
      <c r="O197" s="11" t="s">
        <v>397</v>
      </c>
      <c r="P197" s="11" t="s">
        <v>397</v>
      </c>
      <c r="Q197" s="11">
        <f>SUM(K197:P197)</f>
        <v>12</v>
      </c>
      <c r="R197" s="38">
        <v>1</v>
      </c>
      <c r="S197" s="36">
        <f>+Q197/R197</f>
        <v>12</v>
      </c>
      <c r="T197" s="37">
        <f>R197*S197-(R197*J197)</f>
        <v>-2.3000000000000007</v>
      </c>
    </row>
    <row r="198" spans="1:20" ht="16.5" customHeight="1" thickBot="1" thickTop="1">
      <c r="A198" s="4">
        <v>18</v>
      </c>
      <c r="B198" s="4">
        <v>177</v>
      </c>
      <c r="C198" s="9" t="s">
        <v>399</v>
      </c>
      <c r="D198" s="5">
        <v>895</v>
      </c>
      <c r="E198" s="4" t="s">
        <v>65</v>
      </c>
      <c r="F198" s="10" t="s">
        <v>365</v>
      </c>
      <c r="G198" s="4" t="s">
        <v>356</v>
      </c>
      <c r="H198" s="4">
        <v>6</v>
      </c>
      <c r="I198" s="12" t="s">
        <v>190</v>
      </c>
      <c r="J198" s="14">
        <v>9.9</v>
      </c>
      <c r="K198" s="13">
        <v>10</v>
      </c>
      <c r="L198" s="11">
        <v>2</v>
      </c>
      <c r="M198" s="11" t="s">
        <v>397</v>
      </c>
      <c r="N198" s="11" t="s">
        <v>397</v>
      </c>
      <c r="O198" s="11" t="s">
        <v>397</v>
      </c>
      <c r="P198" s="11" t="s">
        <v>397</v>
      </c>
      <c r="Q198" s="11">
        <f>SUM(K198:P198)</f>
        <v>12</v>
      </c>
      <c r="R198" s="38">
        <v>2</v>
      </c>
      <c r="S198" s="36">
        <f>+Q198/R198</f>
        <v>6</v>
      </c>
      <c r="T198" s="37">
        <f>R198*S198-(R198*J198)</f>
        <v>-7.800000000000001</v>
      </c>
    </row>
    <row r="199" spans="1:20" ht="16.5" customHeight="1" thickBot="1" thickTop="1">
      <c r="A199" s="4">
        <v>4</v>
      </c>
      <c r="B199" s="4">
        <v>32</v>
      </c>
      <c r="C199" s="9" t="s">
        <v>395</v>
      </c>
      <c r="D199" s="5">
        <v>1486</v>
      </c>
      <c r="E199" s="4" t="s">
        <v>123</v>
      </c>
      <c r="F199" s="10" t="s">
        <v>354</v>
      </c>
      <c r="G199" s="4" t="s">
        <v>315</v>
      </c>
      <c r="H199" s="4">
        <v>2</v>
      </c>
      <c r="I199" s="12" t="s">
        <v>316</v>
      </c>
      <c r="J199" s="14">
        <v>11.4</v>
      </c>
      <c r="K199" s="13">
        <v>8</v>
      </c>
      <c r="L199" s="11">
        <v>4</v>
      </c>
      <c r="M199" s="11" t="s">
        <v>397</v>
      </c>
      <c r="N199" s="11" t="s">
        <v>397</v>
      </c>
      <c r="O199" s="11" t="s">
        <v>397</v>
      </c>
      <c r="P199" s="11" t="s">
        <v>397</v>
      </c>
      <c r="Q199" s="11">
        <f>SUM(K199:P199)</f>
        <v>12</v>
      </c>
      <c r="R199" s="38">
        <v>2</v>
      </c>
      <c r="S199" s="36">
        <f>+Q199/R199</f>
        <v>6</v>
      </c>
      <c r="T199" s="37">
        <f>R199*S199-(R199*J199)</f>
        <v>-10.8</v>
      </c>
    </row>
    <row r="200" spans="1:20" ht="16.5" customHeight="1" thickBot="1" thickTop="1">
      <c r="A200" s="4">
        <v>21</v>
      </c>
      <c r="B200" s="4">
        <v>205</v>
      </c>
      <c r="C200" s="9" t="s">
        <v>310</v>
      </c>
      <c r="D200" s="5">
        <v>109</v>
      </c>
      <c r="E200" s="4" t="s">
        <v>345</v>
      </c>
      <c r="F200" s="10" t="s">
        <v>324</v>
      </c>
      <c r="G200" s="4" t="s">
        <v>201</v>
      </c>
      <c r="H200" s="4">
        <v>12</v>
      </c>
      <c r="I200" s="12" t="s">
        <v>190</v>
      </c>
      <c r="J200" s="14">
        <v>12.5</v>
      </c>
      <c r="K200" s="13">
        <v>12</v>
      </c>
      <c r="L200" s="11" t="s">
        <v>397</v>
      </c>
      <c r="M200" s="11" t="s">
        <v>397</v>
      </c>
      <c r="N200" s="11" t="s">
        <v>397</v>
      </c>
      <c r="O200" s="11" t="s">
        <v>397</v>
      </c>
      <c r="P200" s="11" t="s">
        <v>397</v>
      </c>
      <c r="Q200" s="11">
        <f>SUM(K200:P200)</f>
        <v>12</v>
      </c>
      <c r="R200" s="38">
        <v>1</v>
      </c>
      <c r="S200" s="36">
        <f>+Q200/R200</f>
        <v>12</v>
      </c>
      <c r="T200" s="37">
        <f>R200*S200-(R200*J200)</f>
        <v>-0.5</v>
      </c>
    </row>
    <row r="201" spans="1:20" ht="16.5" customHeight="1" thickBot="1" thickTop="1">
      <c r="A201" s="4">
        <v>23</v>
      </c>
      <c r="B201" s="4">
        <v>223</v>
      </c>
      <c r="C201" s="9" t="s">
        <v>311</v>
      </c>
      <c r="D201" s="5">
        <v>2052</v>
      </c>
      <c r="E201" s="4" t="s">
        <v>181</v>
      </c>
      <c r="F201" s="10" t="s">
        <v>317</v>
      </c>
      <c r="G201" s="4" t="s">
        <v>179</v>
      </c>
      <c r="H201" s="4">
        <v>15</v>
      </c>
      <c r="I201" s="12" t="s">
        <v>313</v>
      </c>
      <c r="J201" s="14">
        <v>16.4</v>
      </c>
      <c r="K201" s="13">
        <v>12</v>
      </c>
      <c r="L201" s="11" t="s">
        <v>397</v>
      </c>
      <c r="M201" s="11" t="s">
        <v>397</v>
      </c>
      <c r="N201" s="11" t="s">
        <v>397</v>
      </c>
      <c r="O201" s="11" t="s">
        <v>397</v>
      </c>
      <c r="P201" s="11" t="s">
        <v>397</v>
      </c>
      <c r="Q201" s="11">
        <f>SUM(K201:P201)</f>
        <v>12</v>
      </c>
      <c r="R201" s="38">
        <v>1</v>
      </c>
      <c r="S201" s="36">
        <f>+Q201/R201</f>
        <v>12</v>
      </c>
      <c r="T201" s="37">
        <f>R201*S201-(R201*J201)</f>
        <v>-4.399999999999999</v>
      </c>
    </row>
    <row r="202" spans="1:20" ht="16.5" customHeight="1" thickBot="1" thickTop="1">
      <c r="A202" s="4">
        <v>26</v>
      </c>
      <c r="B202" s="4">
        <v>258</v>
      </c>
      <c r="C202" s="9" t="s">
        <v>311</v>
      </c>
      <c r="D202" s="5">
        <v>1007</v>
      </c>
      <c r="E202" s="4" t="s">
        <v>79</v>
      </c>
      <c r="F202" s="10" t="s">
        <v>344</v>
      </c>
      <c r="G202" s="4" t="s">
        <v>1</v>
      </c>
      <c r="H202" s="4">
        <v>13</v>
      </c>
      <c r="I202" s="12" t="s">
        <v>189</v>
      </c>
      <c r="J202" s="14">
        <v>13.7</v>
      </c>
      <c r="K202" s="13">
        <v>12</v>
      </c>
      <c r="L202" s="11" t="s">
        <v>397</v>
      </c>
      <c r="M202" s="11" t="s">
        <v>397</v>
      </c>
      <c r="N202" s="11" t="s">
        <v>397</v>
      </c>
      <c r="O202" s="11" t="s">
        <v>397</v>
      </c>
      <c r="P202" s="11" t="s">
        <v>397</v>
      </c>
      <c r="Q202" s="11">
        <f>SUM(K202:P202)</f>
        <v>12</v>
      </c>
      <c r="R202" s="38">
        <v>1</v>
      </c>
      <c r="S202" s="36">
        <f>+Q202/R202</f>
        <v>12</v>
      </c>
      <c r="T202" s="37">
        <f>R202*S202-(R202*J202)</f>
        <v>-1.6999999999999993</v>
      </c>
    </row>
    <row r="203" spans="1:20" ht="16.5" customHeight="1" thickBot="1" thickTop="1">
      <c r="A203" s="4">
        <v>24</v>
      </c>
      <c r="B203" s="4">
        <v>231</v>
      </c>
      <c r="C203" s="9" t="s">
        <v>396</v>
      </c>
      <c r="D203" s="5">
        <v>1423</v>
      </c>
      <c r="E203" s="4" t="s">
        <v>118</v>
      </c>
      <c r="F203" s="10" t="s">
        <v>357</v>
      </c>
      <c r="G203" s="4" t="s">
        <v>340</v>
      </c>
      <c r="H203" s="4">
        <v>10</v>
      </c>
      <c r="I203" s="12" t="s">
        <v>189</v>
      </c>
      <c r="J203" s="14">
        <v>12.4</v>
      </c>
      <c r="K203" s="13">
        <v>12</v>
      </c>
      <c r="L203" s="11" t="s">
        <v>397</v>
      </c>
      <c r="M203" s="11" t="s">
        <v>397</v>
      </c>
      <c r="N203" s="11" t="s">
        <v>397</v>
      </c>
      <c r="O203" s="11" t="s">
        <v>397</v>
      </c>
      <c r="P203" s="11" t="s">
        <v>397</v>
      </c>
      <c r="Q203" s="11">
        <f>SUM(K203:P203)</f>
        <v>12</v>
      </c>
      <c r="R203" s="38">
        <v>1</v>
      </c>
      <c r="S203" s="36">
        <f>+Q203/R203</f>
        <v>12</v>
      </c>
      <c r="T203" s="37">
        <f>R203*S203-(R203*J203)</f>
        <v>-0.40000000000000036</v>
      </c>
    </row>
    <row r="204" spans="1:20" ht="16.5" customHeight="1" thickBot="1" thickTop="1">
      <c r="A204" s="4">
        <v>20</v>
      </c>
      <c r="B204" s="4">
        <v>200</v>
      </c>
      <c r="C204" s="9" t="s">
        <v>394</v>
      </c>
      <c r="D204" s="5">
        <v>645</v>
      </c>
      <c r="E204" s="4" t="s">
        <v>274</v>
      </c>
      <c r="F204" s="10" t="s">
        <v>357</v>
      </c>
      <c r="G204" s="4" t="s">
        <v>272</v>
      </c>
      <c r="H204" s="4">
        <v>13</v>
      </c>
      <c r="I204" s="12" t="s">
        <v>316</v>
      </c>
      <c r="J204" s="14">
        <v>16</v>
      </c>
      <c r="K204" s="13">
        <v>8</v>
      </c>
      <c r="L204" s="11">
        <v>4</v>
      </c>
      <c r="M204" s="11" t="s">
        <v>397</v>
      </c>
      <c r="N204" s="11" t="s">
        <v>397</v>
      </c>
      <c r="O204" s="11" t="s">
        <v>397</v>
      </c>
      <c r="P204" s="11" t="s">
        <v>397</v>
      </c>
      <c r="Q204" s="11">
        <f>SUM(K204:P204)</f>
        <v>12</v>
      </c>
      <c r="R204" s="38">
        <v>2</v>
      </c>
      <c r="S204" s="36">
        <f>+Q204/R204</f>
        <v>6</v>
      </c>
      <c r="T204" s="37">
        <f>R204*S204-(R204*J204)</f>
        <v>-20</v>
      </c>
    </row>
    <row r="205" spans="1:20" ht="16.5" customHeight="1" thickBot="1" thickTop="1">
      <c r="A205" s="4">
        <v>7</v>
      </c>
      <c r="B205" s="4">
        <v>64</v>
      </c>
      <c r="C205" s="9" t="s">
        <v>399</v>
      </c>
      <c r="D205" s="5">
        <v>1031</v>
      </c>
      <c r="E205" s="4" t="s">
        <v>83</v>
      </c>
      <c r="F205" s="10" t="s">
        <v>326</v>
      </c>
      <c r="G205" s="4" t="s">
        <v>315</v>
      </c>
      <c r="H205" s="4">
        <v>2</v>
      </c>
      <c r="I205" s="12" t="s">
        <v>316</v>
      </c>
      <c r="J205" s="14">
        <v>9.5</v>
      </c>
      <c r="K205" s="13">
        <v>11</v>
      </c>
      <c r="L205" s="11">
        <v>0</v>
      </c>
      <c r="M205" s="11" t="s">
        <v>397</v>
      </c>
      <c r="N205" s="11" t="s">
        <v>397</v>
      </c>
      <c r="O205" s="11" t="s">
        <v>397</v>
      </c>
      <c r="P205" s="11" t="s">
        <v>397</v>
      </c>
      <c r="Q205" s="11">
        <f>SUM(K205:P205)</f>
        <v>11</v>
      </c>
      <c r="R205" s="38">
        <v>2</v>
      </c>
      <c r="S205" s="36">
        <f>+Q205/R205</f>
        <v>5.5</v>
      </c>
      <c r="T205" s="37">
        <f>R205*S205-(R205*J205)</f>
        <v>-8</v>
      </c>
    </row>
    <row r="206" spans="1:20" ht="16.5" customHeight="1" thickBot="1" thickTop="1">
      <c r="A206" s="4">
        <v>24</v>
      </c>
      <c r="B206" s="4">
        <v>237</v>
      </c>
      <c r="C206" s="9" t="s">
        <v>399</v>
      </c>
      <c r="D206" s="5">
        <v>811</v>
      </c>
      <c r="E206" s="4" t="s">
        <v>54</v>
      </c>
      <c r="F206" s="10" t="s">
        <v>339</v>
      </c>
      <c r="G206" s="4" t="s">
        <v>334</v>
      </c>
      <c r="H206" s="4">
        <v>14</v>
      </c>
      <c r="I206" s="12" t="s">
        <v>190</v>
      </c>
      <c r="J206" s="14">
        <v>11.6</v>
      </c>
      <c r="K206" s="13">
        <v>11</v>
      </c>
      <c r="L206" s="11" t="s">
        <v>397</v>
      </c>
      <c r="M206" s="11" t="s">
        <v>397</v>
      </c>
      <c r="N206" s="11" t="s">
        <v>397</v>
      </c>
      <c r="O206" s="11" t="s">
        <v>397</v>
      </c>
      <c r="P206" s="11" t="s">
        <v>397</v>
      </c>
      <c r="Q206" s="11">
        <f>SUM(K206:P206)</f>
        <v>11</v>
      </c>
      <c r="R206" s="38">
        <v>1</v>
      </c>
      <c r="S206" s="36">
        <f>+Q206/R206</f>
        <v>11</v>
      </c>
      <c r="T206" s="37">
        <f>R206*S206-(R206*J206)</f>
        <v>-0.5999999999999996</v>
      </c>
    </row>
    <row r="207" spans="1:20" ht="16.5" customHeight="1" thickBot="1" thickTop="1">
      <c r="A207" s="4">
        <v>25</v>
      </c>
      <c r="B207" s="4">
        <v>247</v>
      </c>
      <c r="C207" s="9" t="s">
        <v>307</v>
      </c>
      <c r="D207" s="5">
        <v>747</v>
      </c>
      <c r="E207" s="4" t="s">
        <v>46</v>
      </c>
      <c r="F207" s="10" t="s">
        <v>354</v>
      </c>
      <c r="G207" s="4" t="s">
        <v>1</v>
      </c>
      <c r="H207" s="4">
        <v>13</v>
      </c>
      <c r="I207" s="12" t="s">
        <v>189</v>
      </c>
      <c r="J207" s="14">
        <v>13.9</v>
      </c>
      <c r="K207" s="13">
        <v>11</v>
      </c>
      <c r="L207" s="11" t="s">
        <v>397</v>
      </c>
      <c r="M207" s="11" t="s">
        <v>397</v>
      </c>
      <c r="N207" s="11" t="s">
        <v>397</v>
      </c>
      <c r="O207" s="11" t="s">
        <v>397</v>
      </c>
      <c r="P207" s="11" t="s">
        <v>397</v>
      </c>
      <c r="Q207" s="11">
        <f>SUM(K207:P207)</f>
        <v>11</v>
      </c>
      <c r="R207" s="38">
        <v>1</v>
      </c>
      <c r="S207" s="36">
        <f>+Q207/R207</f>
        <v>11</v>
      </c>
      <c r="T207" s="37">
        <f>R207*S207-(R207*J207)</f>
        <v>-2.9000000000000004</v>
      </c>
    </row>
    <row r="208" spans="1:20" ht="16.5" customHeight="1" thickBot="1" thickTop="1">
      <c r="A208" s="4">
        <v>3</v>
      </c>
      <c r="B208" s="4">
        <v>25</v>
      </c>
      <c r="C208" s="9" t="s">
        <v>310</v>
      </c>
      <c r="D208" s="5">
        <v>351</v>
      </c>
      <c r="E208" s="4" t="s">
        <v>0</v>
      </c>
      <c r="F208" s="10" t="s">
        <v>385</v>
      </c>
      <c r="G208" s="4" t="s">
        <v>223</v>
      </c>
      <c r="H208" s="4">
        <v>1</v>
      </c>
      <c r="I208" s="12" t="s">
        <v>190</v>
      </c>
      <c r="J208" s="14">
        <v>9.4</v>
      </c>
      <c r="K208" s="13">
        <v>9</v>
      </c>
      <c r="L208" s="11">
        <v>0</v>
      </c>
      <c r="M208" s="11">
        <v>2</v>
      </c>
      <c r="N208" s="11" t="s">
        <v>397</v>
      </c>
      <c r="O208" s="11" t="s">
        <v>397</v>
      </c>
      <c r="P208" s="11" t="s">
        <v>397</v>
      </c>
      <c r="Q208" s="11">
        <f>SUM(K208:P208)</f>
        <v>11</v>
      </c>
      <c r="R208" s="38">
        <v>3</v>
      </c>
      <c r="S208" s="36">
        <f>+Q208/R208</f>
        <v>3.6666666666666665</v>
      </c>
      <c r="T208" s="37">
        <f>R208*S208-(R208*J208)</f>
        <v>-17.200000000000003</v>
      </c>
    </row>
    <row r="209" spans="1:20" ht="16.5" customHeight="1" thickBot="1" thickTop="1">
      <c r="A209" s="4">
        <v>23</v>
      </c>
      <c r="B209" s="4">
        <v>225</v>
      </c>
      <c r="C209" s="9" t="s">
        <v>310</v>
      </c>
      <c r="D209" s="5">
        <v>1743</v>
      </c>
      <c r="E209" s="4" t="s">
        <v>306</v>
      </c>
      <c r="F209" s="10" t="s">
        <v>388</v>
      </c>
      <c r="G209" s="4" t="s">
        <v>217</v>
      </c>
      <c r="H209" s="4">
        <v>7</v>
      </c>
      <c r="I209" s="12" t="s">
        <v>316</v>
      </c>
      <c r="J209" s="14">
        <v>9.4</v>
      </c>
      <c r="K209" s="13">
        <v>11</v>
      </c>
      <c r="L209" s="11" t="s">
        <v>397</v>
      </c>
      <c r="M209" s="11" t="s">
        <v>397</v>
      </c>
      <c r="N209" s="11" t="s">
        <v>397</v>
      </c>
      <c r="O209" s="11" t="s">
        <v>397</v>
      </c>
      <c r="P209" s="11" t="s">
        <v>397</v>
      </c>
      <c r="Q209" s="11">
        <f>SUM(K209:P209)</f>
        <v>11</v>
      </c>
      <c r="R209" s="38">
        <v>1</v>
      </c>
      <c r="S209" s="36">
        <f>+Q209/R209</f>
        <v>11</v>
      </c>
      <c r="T209" s="37">
        <f>R209*S209-(R209*J209)</f>
        <v>1.5999999999999996</v>
      </c>
    </row>
    <row r="210" spans="1:20" ht="16.5" customHeight="1" thickBot="1" thickTop="1">
      <c r="A210" s="4">
        <v>19</v>
      </c>
      <c r="B210" s="4">
        <v>182</v>
      </c>
      <c r="C210" s="9" t="s">
        <v>312</v>
      </c>
      <c r="D210" s="5">
        <v>406</v>
      </c>
      <c r="E210" s="4" t="s">
        <v>4</v>
      </c>
      <c r="F210" s="10" t="s">
        <v>328</v>
      </c>
      <c r="G210" s="4" t="s">
        <v>293</v>
      </c>
      <c r="H210" s="4">
        <v>11</v>
      </c>
      <c r="I210" s="12" t="s">
        <v>190</v>
      </c>
      <c r="J210" s="14">
        <v>10.3</v>
      </c>
      <c r="K210" s="13">
        <v>11</v>
      </c>
      <c r="L210" s="11" t="s">
        <v>397</v>
      </c>
      <c r="M210" s="11" t="s">
        <v>397</v>
      </c>
      <c r="N210" s="11" t="s">
        <v>397</v>
      </c>
      <c r="O210" s="11" t="s">
        <v>397</v>
      </c>
      <c r="P210" s="11" t="s">
        <v>397</v>
      </c>
      <c r="Q210" s="11">
        <f>SUM(K210:P210)</f>
        <v>11</v>
      </c>
      <c r="R210" s="38">
        <v>1</v>
      </c>
      <c r="S210" s="36">
        <f>+Q210/R210</f>
        <v>11</v>
      </c>
      <c r="T210" s="37">
        <f>R210*S210-(R210*J210)</f>
        <v>0.6999999999999993</v>
      </c>
    </row>
    <row r="211" spans="1:20" ht="16.5" customHeight="1" thickBot="1" thickTop="1">
      <c r="A211" s="4">
        <v>6</v>
      </c>
      <c r="B211" s="4">
        <v>58</v>
      </c>
      <c r="C211" s="9" t="s">
        <v>311</v>
      </c>
      <c r="D211" s="5">
        <v>993</v>
      </c>
      <c r="E211" s="4" t="s">
        <v>230</v>
      </c>
      <c r="F211" s="10" t="s">
        <v>314</v>
      </c>
      <c r="G211" s="4" t="s">
        <v>202</v>
      </c>
      <c r="H211" s="4">
        <v>10</v>
      </c>
      <c r="I211" s="12" t="s">
        <v>313</v>
      </c>
      <c r="J211" s="14">
        <v>17</v>
      </c>
      <c r="K211" s="13">
        <v>11</v>
      </c>
      <c r="L211" s="11" t="s">
        <v>397</v>
      </c>
      <c r="M211" s="11" t="s">
        <v>397</v>
      </c>
      <c r="N211" s="11" t="s">
        <v>397</v>
      </c>
      <c r="O211" s="11" t="s">
        <v>397</v>
      </c>
      <c r="P211" s="11" t="s">
        <v>397</v>
      </c>
      <c r="Q211" s="11">
        <f>SUM(K211:P211)</f>
        <v>11</v>
      </c>
      <c r="R211" s="38">
        <v>1</v>
      </c>
      <c r="S211" s="36">
        <f>+Q211/R211</f>
        <v>11</v>
      </c>
      <c r="T211" s="37">
        <f>R211*S211-(R211*J211)</f>
        <v>-6</v>
      </c>
    </row>
    <row r="212" spans="1:20" ht="16.5" customHeight="1" thickBot="1" thickTop="1">
      <c r="A212" s="4">
        <v>27</v>
      </c>
      <c r="B212" s="4">
        <v>263</v>
      </c>
      <c r="C212" s="9" t="s">
        <v>311</v>
      </c>
      <c r="D212" s="5">
        <v>1566</v>
      </c>
      <c r="E212" s="4" t="s">
        <v>135</v>
      </c>
      <c r="F212" s="10" t="s">
        <v>134</v>
      </c>
      <c r="G212" s="4" t="s">
        <v>276</v>
      </c>
      <c r="H212" s="4">
        <v>3</v>
      </c>
      <c r="I212" s="12" t="s">
        <v>189</v>
      </c>
      <c r="J212" s="14">
        <v>5</v>
      </c>
      <c r="K212" s="13">
        <v>4</v>
      </c>
      <c r="L212" s="11">
        <v>7</v>
      </c>
      <c r="M212" s="11" t="s">
        <v>397</v>
      </c>
      <c r="N212" s="11" t="s">
        <v>397</v>
      </c>
      <c r="O212" s="11" t="s">
        <v>397</v>
      </c>
      <c r="P212" s="11" t="s">
        <v>397</v>
      </c>
      <c r="Q212" s="11">
        <f>SUM(K212:P212)</f>
        <v>11</v>
      </c>
      <c r="R212" s="38">
        <v>2</v>
      </c>
      <c r="S212" s="36">
        <f>+Q212/R212</f>
        <v>5.5</v>
      </c>
      <c r="T212" s="37">
        <f>R212*S212-(R212*J212)</f>
        <v>1</v>
      </c>
    </row>
    <row r="213" spans="1:20" ht="16.5" customHeight="1" thickBot="1" thickTop="1">
      <c r="A213" s="4">
        <v>22</v>
      </c>
      <c r="B213" s="4">
        <v>213</v>
      </c>
      <c r="C213" s="9" t="s">
        <v>308</v>
      </c>
      <c r="D213" s="5">
        <v>2058</v>
      </c>
      <c r="E213" s="4" t="s">
        <v>182</v>
      </c>
      <c r="F213" s="10" t="s">
        <v>314</v>
      </c>
      <c r="G213" s="4" t="s">
        <v>170</v>
      </c>
      <c r="H213" s="4">
        <v>14</v>
      </c>
      <c r="I213" s="12" t="s">
        <v>313</v>
      </c>
      <c r="J213" s="14">
        <v>13.8</v>
      </c>
      <c r="K213" s="13">
        <v>11</v>
      </c>
      <c r="L213" s="11" t="s">
        <v>397</v>
      </c>
      <c r="M213" s="11" t="s">
        <v>397</v>
      </c>
      <c r="N213" s="11" t="s">
        <v>397</v>
      </c>
      <c r="O213" s="11" t="s">
        <v>397</v>
      </c>
      <c r="P213" s="11" t="s">
        <v>397</v>
      </c>
      <c r="Q213" s="11">
        <f>SUM(K213:P213)</f>
        <v>11</v>
      </c>
      <c r="R213" s="38">
        <v>1</v>
      </c>
      <c r="S213" s="36">
        <f>+Q213/R213</f>
        <v>11</v>
      </c>
      <c r="T213" s="37">
        <f>R213*S213-(R213*J213)</f>
        <v>-2.8000000000000007</v>
      </c>
    </row>
    <row r="214" spans="1:20" ht="16.5" customHeight="1" thickBot="1" thickTop="1">
      <c r="A214" s="4">
        <v>13</v>
      </c>
      <c r="B214" s="4">
        <v>130</v>
      </c>
      <c r="C214" s="9" t="s">
        <v>396</v>
      </c>
      <c r="D214" s="5">
        <v>724</v>
      </c>
      <c r="E214" s="4" t="s">
        <v>43</v>
      </c>
      <c r="F214" s="10" t="s">
        <v>365</v>
      </c>
      <c r="G214" s="4" t="s">
        <v>360</v>
      </c>
      <c r="H214" s="4">
        <v>6</v>
      </c>
      <c r="I214" s="12" t="s">
        <v>313</v>
      </c>
      <c r="J214" s="14">
        <v>7.8</v>
      </c>
      <c r="K214" s="13">
        <v>11</v>
      </c>
      <c r="L214" s="11" t="s">
        <v>397</v>
      </c>
      <c r="M214" s="11" t="s">
        <v>397</v>
      </c>
      <c r="N214" s="11" t="s">
        <v>397</v>
      </c>
      <c r="O214" s="11" t="s">
        <v>397</v>
      </c>
      <c r="P214" s="11" t="s">
        <v>397</v>
      </c>
      <c r="Q214" s="11">
        <f>SUM(K214:P214)</f>
        <v>11</v>
      </c>
      <c r="R214" s="38">
        <v>1</v>
      </c>
      <c r="S214" s="36">
        <f>+Q214/R214</f>
        <v>11</v>
      </c>
      <c r="T214" s="37">
        <f>R214*S214-(R214*J214)</f>
        <v>3.2</v>
      </c>
    </row>
    <row r="215" spans="1:20" ht="16.5" customHeight="1" thickBot="1" thickTop="1">
      <c r="A215" s="4">
        <v>5</v>
      </c>
      <c r="B215" s="4">
        <v>44</v>
      </c>
      <c r="C215" s="9" t="s">
        <v>399</v>
      </c>
      <c r="D215" s="5">
        <v>519</v>
      </c>
      <c r="E215" s="4" t="s">
        <v>11</v>
      </c>
      <c r="F215" s="10" t="s">
        <v>332</v>
      </c>
      <c r="G215" s="4" t="s">
        <v>383</v>
      </c>
      <c r="H215" s="4">
        <v>6</v>
      </c>
      <c r="I215" s="12" t="s">
        <v>316</v>
      </c>
      <c r="J215" s="14">
        <v>17.8</v>
      </c>
      <c r="K215" s="13">
        <v>10</v>
      </c>
      <c r="L215" s="11" t="s">
        <v>397</v>
      </c>
      <c r="M215" s="11" t="s">
        <v>397</v>
      </c>
      <c r="N215" s="11" t="s">
        <v>397</v>
      </c>
      <c r="O215" s="11" t="s">
        <v>397</v>
      </c>
      <c r="P215" s="11" t="s">
        <v>397</v>
      </c>
      <c r="Q215" s="11">
        <f>SUM(K215:P215)</f>
        <v>10</v>
      </c>
      <c r="R215" s="38">
        <v>1</v>
      </c>
      <c r="S215" s="36">
        <f>+Q215/R215</f>
        <v>10</v>
      </c>
      <c r="T215" s="37">
        <f>R215*S215-(R215*J215)</f>
        <v>-7.800000000000001</v>
      </c>
    </row>
    <row r="216" spans="1:20" ht="16.5" customHeight="1" thickBot="1" thickTop="1">
      <c r="A216" s="4">
        <v>20</v>
      </c>
      <c r="B216" s="4">
        <v>192</v>
      </c>
      <c r="C216" s="9" t="s">
        <v>395</v>
      </c>
      <c r="D216" s="5">
        <v>949</v>
      </c>
      <c r="E216" s="4" t="s">
        <v>270</v>
      </c>
      <c r="F216" s="10" t="s">
        <v>40</v>
      </c>
      <c r="G216" s="4" t="s">
        <v>371</v>
      </c>
      <c r="H216" s="4">
        <v>1</v>
      </c>
      <c r="I216" s="12" t="s">
        <v>189</v>
      </c>
      <c r="J216" s="14">
        <v>4.5</v>
      </c>
      <c r="K216" s="13">
        <v>4</v>
      </c>
      <c r="L216" s="11">
        <v>6</v>
      </c>
      <c r="M216" s="11">
        <v>0</v>
      </c>
      <c r="N216" s="11" t="s">
        <v>397</v>
      </c>
      <c r="O216" s="11" t="s">
        <v>397</v>
      </c>
      <c r="P216" s="11" t="s">
        <v>397</v>
      </c>
      <c r="Q216" s="11">
        <f>SUM(K216:P216)</f>
        <v>10</v>
      </c>
      <c r="R216" s="38">
        <v>3</v>
      </c>
      <c r="S216" s="36">
        <f>+Q216/R216</f>
        <v>3.3333333333333335</v>
      </c>
      <c r="T216" s="37">
        <f>R216*S216-(R216*J216)</f>
        <v>-3.5</v>
      </c>
    </row>
    <row r="217" spans="1:20" ht="16.5" customHeight="1" thickBot="1" thickTop="1">
      <c r="A217" s="4">
        <v>24</v>
      </c>
      <c r="B217" s="4">
        <v>232</v>
      </c>
      <c r="C217" s="9" t="s">
        <v>395</v>
      </c>
      <c r="D217" s="5">
        <v>976</v>
      </c>
      <c r="E217" s="4" t="s">
        <v>74</v>
      </c>
      <c r="F217" s="10" t="s">
        <v>365</v>
      </c>
      <c r="G217" s="4" t="s">
        <v>200</v>
      </c>
      <c r="H217" s="4">
        <v>1</v>
      </c>
      <c r="I217" s="12" t="s">
        <v>316</v>
      </c>
      <c r="J217" s="14">
        <v>5.7</v>
      </c>
      <c r="K217" s="13">
        <v>2</v>
      </c>
      <c r="L217" s="11">
        <v>2</v>
      </c>
      <c r="M217" s="11">
        <v>6</v>
      </c>
      <c r="N217" s="11">
        <v>0</v>
      </c>
      <c r="O217" s="11" t="s">
        <v>397</v>
      </c>
      <c r="P217" s="11" t="s">
        <v>397</v>
      </c>
      <c r="Q217" s="11">
        <f>SUM(K217:P217)</f>
        <v>10</v>
      </c>
      <c r="R217" s="38">
        <v>4</v>
      </c>
      <c r="S217" s="36">
        <f>+Q217/R217</f>
        <v>2.5</v>
      </c>
      <c r="T217" s="37">
        <f>R217*S217-(R217*J217)</f>
        <v>-12.8</v>
      </c>
    </row>
    <row r="218" spans="1:20" ht="16.5" customHeight="1" thickBot="1" thickTop="1">
      <c r="A218" s="4">
        <v>15</v>
      </c>
      <c r="B218" s="4">
        <v>145</v>
      </c>
      <c r="C218" s="9" t="s">
        <v>310</v>
      </c>
      <c r="D218" s="5">
        <v>768</v>
      </c>
      <c r="E218" s="4" t="s">
        <v>48</v>
      </c>
      <c r="F218" s="10" t="s">
        <v>314</v>
      </c>
      <c r="G218" s="4" t="s">
        <v>201</v>
      </c>
      <c r="H218" s="4">
        <v>12</v>
      </c>
      <c r="I218" s="12" t="s">
        <v>190</v>
      </c>
      <c r="J218" s="14">
        <v>9</v>
      </c>
      <c r="K218" s="13">
        <v>10</v>
      </c>
      <c r="L218" s="11" t="s">
        <v>397</v>
      </c>
      <c r="M218" s="11" t="s">
        <v>397</v>
      </c>
      <c r="N218" s="11" t="s">
        <v>397</v>
      </c>
      <c r="O218" s="11" t="s">
        <v>397</v>
      </c>
      <c r="P218" s="11" t="s">
        <v>397</v>
      </c>
      <c r="Q218" s="11">
        <f>SUM(K218:P218)</f>
        <v>10</v>
      </c>
      <c r="R218" s="38">
        <v>1</v>
      </c>
      <c r="S218" s="36">
        <f>+Q218/R218</f>
        <v>10</v>
      </c>
      <c r="T218" s="37">
        <f>R218*S218-(R218*J218)</f>
        <v>1</v>
      </c>
    </row>
    <row r="219" spans="1:20" ht="16.5" customHeight="1" thickBot="1" thickTop="1">
      <c r="A219" s="4">
        <v>13</v>
      </c>
      <c r="B219" s="4">
        <v>122</v>
      </c>
      <c r="C219" s="9" t="s">
        <v>312</v>
      </c>
      <c r="D219" s="5">
        <v>706</v>
      </c>
      <c r="E219" s="4" t="s">
        <v>38</v>
      </c>
      <c r="F219" s="10" t="s">
        <v>357</v>
      </c>
      <c r="G219" s="4" t="s">
        <v>298</v>
      </c>
      <c r="H219" s="4">
        <v>7</v>
      </c>
      <c r="I219" s="12" t="s">
        <v>189</v>
      </c>
      <c r="J219" s="14">
        <v>11.3</v>
      </c>
      <c r="K219" s="13">
        <v>6</v>
      </c>
      <c r="L219" s="11">
        <v>4</v>
      </c>
      <c r="M219" s="11" t="s">
        <v>397</v>
      </c>
      <c r="N219" s="11" t="s">
        <v>397</v>
      </c>
      <c r="O219" s="11" t="s">
        <v>397</v>
      </c>
      <c r="P219" s="11" t="s">
        <v>397</v>
      </c>
      <c r="Q219" s="11">
        <f>SUM(K219:P219)</f>
        <v>10</v>
      </c>
      <c r="R219" s="38">
        <v>2</v>
      </c>
      <c r="S219" s="36">
        <f>+Q219/R219</f>
        <v>5</v>
      </c>
      <c r="T219" s="37">
        <f>R219*S219-(R219*J219)</f>
        <v>-12.600000000000001</v>
      </c>
    </row>
    <row r="220" spans="1:20" ht="16.5" customHeight="1" thickBot="1" thickTop="1">
      <c r="A220" s="4">
        <v>25</v>
      </c>
      <c r="B220" s="4">
        <v>242</v>
      </c>
      <c r="C220" s="9" t="s">
        <v>312</v>
      </c>
      <c r="D220" s="5">
        <v>79</v>
      </c>
      <c r="E220" s="4" t="s">
        <v>338</v>
      </c>
      <c r="F220" s="10" t="s">
        <v>337</v>
      </c>
      <c r="G220" s="4" t="s">
        <v>336</v>
      </c>
      <c r="H220" s="4">
        <v>13</v>
      </c>
      <c r="I220" s="12" t="s">
        <v>190</v>
      </c>
      <c r="J220" s="14">
        <v>10.5</v>
      </c>
      <c r="K220" s="13">
        <v>10</v>
      </c>
      <c r="L220" s="11" t="s">
        <v>397</v>
      </c>
      <c r="M220" s="11" t="s">
        <v>397</v>
      </c>
      <c r="N220" s="11" t="s">
        <v>397</v>
      </c>
      <c r="O220" s="11" t="s">
        <v>397</v>
      </c>
      <c r="P220" s="11" t="s">
        <v>397</v>
      </c>
      <c r="Q220" s="11">
        <f>SUM(K220:P220)</f>
        <v>10</v>
      </c>
      <c r="R220" s="38">
        <v>1</v>
      </c>
      <c r="S220" s="36">
        <f>+Q220/R220</f>
        <v>10</v>
      </c>
      <c r="T220" s="37">
        <f>R220*S220-(R220*J220)</f>
        <v>-0.5</v>
      </c>
    </row>
    <row r="221" spans="1:20" ht="16.5" customHeight="1" thickBot="1" thickTop="1">
      <c r="A221" s="4">
        <v>17</v>
      </c>
      <c r="B221" s="4">
        <v>168</v>
      </c>
      <c r="C221" s="9" t="s">
        <v>308</v>
      </c>
      <c r="D221" s="5">
        <v>1675</v>
      </c>
      <c r="E221" s="4" t="s">
        <v>150</v>
      </c>
      <c r="F221" s="10" t="s">
        <v>314</v>
      </c>
      <c r="G221" s="4" t="s">
        <v>7</v>
      </c>
      <c r="H221" s="4">
        <v>5</v>
      </c>
      <c r="I221" s="12" t="s">
        <v>316</v>
      </c>
      <c r="J221" s="14">
        <v>10.6</v>
      </c>
      <c r="K221" s="13">
        <v>10</v>
      </c>
      <c r="L221" s="11" t="s">
        <v>397</v>
      </c>
      <c r="M221" s="11" t="s">
        <v>397</v>
      </c>
      <c r="N221" s="11" t="s">
        <v>397</v>
      </c>
      <c r="O221" s="11" t="s">
        <v>397</v>
      </c>
      <c r="P221" s="11" t="s">
        <v>397</v>
      </c>
      <c r="Q221" s="11">
        <f>SUM(K221:P221)</f>
        <v>10</v>
      </c>
      <c r="R221" s="38">
        <v>1</v>
      </c>
      <c r="S221" s="36">
        <f>+Q221/R221</f>
        <v>10</v>
      </c>
      <c r="T221" s="37">
        <f>R221*S221-(R221*J221)</f>
        <v>-0.5999999999999996</v>
      </c>
    </row>
    <row r="222" spans="1:20" ht="16.5" customHeight="1" thickBot="1" thickTop="1">
      <c r="A222" s="4">
        <v>18</v>
      </c>
      <c r="B222" s="4">
        <v>173</v>
      </c>
      <c r="C222" s="9" t="s">
        <v>308</v>
      </c>
      <c r="D222" s="5">
        <v>986</v>
      </c>
      <c r="E222" s="4" t="s">
        <v>305</v>
      </c>
      <c r="F222" s="10" t="s">
        <v>330</v>
      </c>
      <c r="G222" s="4" t="s">
        <v>217</v>
      </c>
      <c r="H222" s="4">
        <v>7</v>
      </c>
      <c r="I222" s="12" t="s">
        <v>316</v>
      </c>
      <c r="J222" s="14">
        <v>11.6</v>
      </c>
      <c r="K222" s="13">
        <v>10</v>
      </c>
      <c r="L222" s="11" t="s">
        <v>397</v>
      </c>
      <c r="M222" s="11" t="s">
        <v>397</v>
      </c>
      <c r="N222" s="11" t="s">
        <v>397</v>
      </c>
      <c r="O222" s="11" t="s">
        <v>397</v>
      </c>
      <c r="P222" s="11" t="s">
        <v>397</v>
      </c>
      <c r="Q222" s="11">
        <f>SUM(K222:P222)</f>
        <v>10</v>
      </c>
      <c r="R222" s="38">
        <v>1</v>
      </c>
      <c r="S222" s="36">
        <f>+Q222/R222</f>
        <v>10</v>
      </c>
      <c r="T222" s="37">
        <f>R222*S222-(R222*J222)</f>
        <v>-1.5999999999999996</v>
      </c>
    </row>
    <row r="223" spans="1:20" ht="16.5" customHeight="1" thickBot="1" thickTop="1">
      <c r="A223" s="4">
        <v>10</v>
      </c>
      <c r="B223" s="4">
        <v>91</v>
      </c>
      <c r="C223" s="9" t="s">
        <v>396</v>
      </c>
      <c r="D223" s="5">
        <v>385</v>
      </c>
      <c r="E223" s="4" t="s">
        <v>294</v>
      </c>
      <c r="F223" s="10" t="s">
        <v>339</v>
      </c>
      <c r="G223" s="4" t="s">
        <v>293</v>
      </c>
      <c r="H223" s="4">
        <v>11</v>
      </c>
      <c r="I223" s="12" t="s">
        <v>190</v>
      </c>
      <c r="J223" s="14">
        <v>16.8</v>
      </c>
      <c r="K223" s="13">
        <v>10</v>
      </c>
      <c r="L223" s="11" t="s">
        <v>397</v>
      </c>
      <c r="M223" s="11" t="s">
        <v>397</v>
      </c>
      <c r="N223" s="11" t="s">
        <v>397</v>
      </c>
      <c r="O223" s="11" t="s">
        <v>397</v>
      </c>
      <c r="P223" s="11" t="s">
        <v>397</v>
      </c>
      <c r="Q223" s="11">
        <f>SUM(K223:P223)</f>
        <v>10</v>
      </c>
      <c r="R223" s="38">
        <v>1</v>
      </c>
      <c r="S223" s="36">
        <f>+Q223/R223</f>
        <v>10</v>
      </c>
      <c r="T223" s="37">
        <f>R223*S223-(R223*J223)</f>
        <v>-6.800000000000001</v>
      </c>
    </row>
    <row r="224" spans="1:20" ht="16.5" customHeight="1" thickBot="1" thickTop="1">
      <c r="A224" s="4">
        <v>14</v>
      </c>
      <c r="B224" s="4">
        <v>140</v>
      </c>
      <c r="C224" s="9" t="s">
        <v>394</v>
      </c>
      <c r="D224" s="5">
        <v>172</v>
      </c>
      <c r="E224" s="4" t="s">
        <v>296</v>
      </c>
      <c r="F224" s="10" t="s">
        <v>317</v>
      </c>
      <c r="G224" s="4" t="s">
        <v>293</v>
      </c>
      <c r="H224" s="4">
        <v>11</v>
      </c>
      <c r="I224" s="12" t="s">
        <v>190</v>
      </c>
      <c r="J224" s="14">
        <v>11.8</v>
      </c>
      <c r="K224" s="13">
        <v>10</v>
      </c>
      <c r="L224" s="11" t="s">
        <v>397</v>
      </c>
      <c r="M224" s="11" t="s">
        <v>397</v>
      </c>
      <c r="N224" s="11" t="s">
        <v>397</v>
      </c>
      <c r="O224" s="11" t="s">
        <v>397</v>
      </c>
      <c r="P224" s="11" t="s">
        <v>397</v>
      </c>
      <c r="Q224" s="11">
        <f>SUM(K224:P224)</f>
        <v>10</v>
      </c>
      <c r="R224" s="38">
        <v>1</v>
      </c>
      <c r="S224" s="36">
        <f>+Q224/R224</f>
        <v>10</v>
      </c>
      <c r="T224" s="37">
        <f>R224*S224-(R224*J224)</f>
        <v>-1.8000000000000007</v>
      </c>
    </row>
    <row r="225" spans="1:20" ht="16.5" customHeight="1" thickBot="1" thickTop="1">
      <c r="A225" s="4">
        <v>22</v>
      </c>
      <c r="B225" s="4">
        <v>220</v>
      </c>
      <c r="C225" s="9" t="s">
        <v>394</v>
      </c>
      <c r="D225" s="5">
        <v>766</v>
      </c>
      <c r="E225" s="4" t="s">
        <v>225</v>
      </c>
      <c r="F225" s="10" t="s">
        <v>369</v>
      </c>
      <c r="G225" s="4" t="s">
        <v>205</v>
      </c>
      <c r="H225" s="4">
        <v>6</v>
      </c>
      <c r="I225" s="12" t="s">
        <v>189</v>
      </c>
      <c r="J225" s="14">
        <v>7.9</v>
      </c>
      <c r="K225" s="13">
        <v>10</v>
      </c>
      <c r="L225" s="11" t="s">
        <v>397</v>
      </c>
      <c r="M225" s="11" t="s">
        <v>397</v>
      </c>
      <c r="N225" s="11" t="s">
        <v>397</v>
      </c>
      <c r="O225" s="11" t="s">
        <v>397</v>
      </c>
      <c r="P225" s="11" t="s">
        <v>397</v>
      </c>
      <c r="Q225" s="11">
        <f>SUM(K225:P225)</f>
        <v>10</v>
      </c>
      <c r="R225" s="38">
        <v>1</v>
      </c>
      <c r="S225" s="36">
        <f>+Q225/R225</f>
        <v>10</v>
      </c>
      <c r="T225" s="37">
        <f>R225*S225-(R225*J225)</f>
        <v>2.0999999999999996</v>
      </c>
    </row>
    <row r="226" spans="1:20" ht="16.5" customHeight="1" thickBot="1" thickTop="1">
      <c r="A226" s="4">
        <v>14</v>
      </c>
      <c r="B226" s="4">
        <v>132</v>
      </c>
      <c r="C226" s="9" t="s">
        <v>395</v>
      </c>
      <c r="D226" s="5">
        <v>326</v>
      </c>
      <c r="E226" s="4" t="s">
        <v>420</v>
      </c>
      <c r="F226" s="10" t="s">
        <v>322</v>
      </c>
      <c r="G226" s="4" t="s">
        <v>199</v>
      </c>
      <c r="H226" s="4">
        <v>3</v>
      </c>
      <c r="I226" s="12" t="s">
        <v>190</v>
      </c>
      <c r="J226" s="14">
        <v>6.1</v>
      </c>
      <c r="K226" s="13">
        <v>0</v>
      </c>
      <c r="L226" s="11">
        <v>10</v>
      </c>
      <c r="M226" s="11">
        <v>0</v>
      </c>
      <c r="N226" s="11">
        <v>0</v>
      </c>
      <c r="O226" s="11"/>
      <c r="P226" s="11"/>
      <c r="Q226" s="11">
        <f>SUM(K226:P226)</f>
        <v>10</v>
      </c>
      <c r="R226" s="38">
        <v>4</v>
      </c>
      <c r="S226" s="36">
        <f>+Q226/R226</f>
        <v>2.5</v>
      </c>
      <c r="T226" s="37">
        <f>R226*S226-(R226*J226)</f>
        <v>-14.399999999999999</v>
      </c>
    </row>
    <row r="227" spans="1:20" ht="16.5" customHeight="1" thickBot="1" thickTop="1">
      <c r="A227" s="4">
        <v>25</v>
      </c>
      <c r="B227" s="4">
        <v>244</v>
      </c>
      <c r="C227" s="9" t="s">
        <v>399</v>
      </c>
      <c r="D227" s="5">
        <v>258</v>
      </c>
      <c r="E227" s="4" t="s">
        <v>380</v>
      </c>
      <c r="F227" s="10" t="s">
        <v>348</v>
      </c>
      <c r="G227" s="4" t="s">
        <v>379</v>
      </c>
      <c r="H227" s="4">
        <v>13</v>
      </c>
      <c r="I227" s="12" t="s">
        <v>313</v>
      </c>
      <c r="J227" s="14">
        <v>8.4</v>
      </c>
      <c r="K227" s="13">
        <v>9</v>
      </c>
      <c r="L227" s="11" t="s">
        <v>397</v>
      </c>
      <c r="M227" s="11" t="s">
        <v>397</v>
      </c>
      <c r="N227" s="11" t="s">
        <v>397</v>
      </c>
      <c r="O227" s="11" t="s">
        <v>397</v>
      </c>
      <c r="P227" s="11" t="s">
        <v>397</v>
      </c>
      <c r="Q227" s="11">
        <f>SUM(K227:P227)</f>
        <v>9</v>
      </c>
      <c r="R227" s="38">
        <v>1</v>
      </c>
      <c r="S227" s="36">
        <f>+Q227/R227</f>
        <v>9</v>
      </c>
      <c r="T227" s="37">
        <f>R227*S227-(R227*J227)</f>
        <v>0.5999999999999996</v>
      </c>
    </row>
    <row r="228" spans="1:20" ht="16.5" customHeight="1" thickBot="1" thickTop="1">
      <c r="A228" s="4">
        <v>21</v>
      </c>
      <c r="B228" s="4">
        <v>207</v>
      </c>
      <c r="C228" s="9" t="s">
        <v>307</v>
      </c>
      <c r="D228" s="5">
        <v>1293</v>
      </c>
      <c r="E228" s="4" t="s">
        <v>108</v>
      </c>
      <c r="F228" s="10" t="s">
        <v>314</v>
      </c>
      <c r="G228" s="4" t="s">
        <v>321</v>
      </c>
      <c r="H228" s="4">
        <v>16</v>
      </c>
      <c r="I228" s="12" t="s">
        <v>190</v>
      </c>
      <c r="J228" s="14">
        <v>17.8</v>
      </c>
      <c r="K228" s="13">
        <v>9</v>
      </c>
      <c r="L228" s="11" t="s">
        <v>397</v>
      </c>
      <c r="M228" s="11" t="s">
        <v>397</v>
      </c>
      <c r="N228" s="11" t="s">
        <v>397</v>
      </c>
      <c r="O228" s="11" t="s">
        <v>397</v>
      </c>
      <c r="P228" s="11" t="s">
        <v>397</v>
      </c>
      <c r="Q228" s="11">
        <f>SUM(K228:P228)</f>
        <v>9</v>
      </c>
      <c r="R228" s="38">
        <v>1</v>
      </c>
      <c r="S228" s="36">
        <f>+Q228/R228</f>
        <v>9</v>
      </c>
      <c r="T228" s="37">
        <f>R228*S228-(R228*J228)</f>
        <v>-8.8</v>
      </c>
    </row>
    <row r="229" spans="1:20" ht="16.5" customHeight="1" thickBot="1" thickTop="1">
      <c r="A229" s="4">
        <v>21</v>
      </c>
      <c r="B229" s="4">
        <v>202</v>
      </c>
      <c r="C229" s="9" t="s">
        <v>312</v>
      </c>
      <c r="D229" s="5">
        <v>1280</v>
      </c>
      <c r="E229" s="4" t="s">
        <v>105</v>
      </c>
      <c r="F229" s="10" t="s">
        <v>314</v>
      </c>
      <c r="G229" s="4" t="s">
        <v>21</v>
      </c>
      <c r="H229" s="4">
        <v>16</v>
      </c>
      <c r="I229" s="12" t="s">
        <v>316</v>
      </c>
      <c r="J229" s="14">
        <v>14.8</v>
      </c>
      <c r="K229" s="13">
        <v>9</v>
      </c>
      <c r="L229" s="11" t="s">
        <v>397</v>
      </c>
      <c r="M229" s="11" t="s">
        <v>397</v>
      </c>
      <c r="N229" s="11" t="s">
        <v>397</v>
      </c>
      <c r="O229" s="11" t="s">
        <v>397</v>
      </c>
      <c r="P229" s="11" t="s">
        <v>397</v>
      </c>
      <c r="Q229" s="11">
        <f>SUM(K229:P229)</f>
        <v>9</v>
      </c>
      <c r="R229" s="38">
        <v>1</v>
      </c>
      <c r="S229" s="36">
        <f>+Q229/R229</f>
        <v>9</v>
      </c>
      <c r="T229" s="37">
        <f>R229*S229-(R229*J229)</f>
        <v>-5.800000000000001</v>
      </c>
    </row>
    <row r="230" spans="1:20" ht="16.5" customHeight="1" thickBot="1" thickTop="1">
      <c r="A230" s="4">
        <v>5</v>
      </c>
      <c r="B230" s="4">
        <v>43</v>
      </c>
      <c r="C230" s="9" t="s">
        <v>311</v>
      </c>
      <c r="D230" s="5">
        <v>913</v>
      </c>
      <c r="E230" s="4" t="s">
        <v>228</v>
      </c>
      <c r="F230" s="10" t="s">
        <v>344</v>
      </c>
      <c r="G230" s="4" t="s">
        <v>216</v>
      </c>
      <c r="H230" s="4">
        <v>4</v>
      </c>
      <c r="I230" s="12" t="s">
        <v>316</v>
      </c>
      <c r="J230" s="14">
        <v>14.5</v>
      </c>
      <c r="K230" s="13">
        <v>9</v>
      </c>
      <c r="L230" s="11" t="s">
        <v>397</v>
      </c>
      <c r="M230" s="11" t="s">
        <v>397</v>
      </c>
      <c r="N230" s="11" t="s">
        <v>397</v>
      </c>
      <c r="O230" s="11" t="s">
        <v>397</v>
      </c>
      <c r="P230" s="11" t="s">
        <v>397</v>
      </c>
      <c r="Q230" s="11">
        <f>SUM(K230:P230)</f>
        <v>9</v>
      </c>
      <c r="R230" s="38">
        <v>1</v>
      </c>
      <c r="S230" s="36">
        <f>+Q230/R230</f>
        <v>9</v>
      </c>
      <c r="T230" s="37">
        <f>R230*S230-(R230*J230)</f>
        <v>-5.5</v>
      </c>
    </row>
    <row r="231" spans="1:20" ht="16.5" customHeight="1" thickBot="1" thickTop="1">
      <c r="A231" s="4">
        <v>6</v>
      </c>
      <c r="B231" s="4">
        <v>53</v>
      </c>
      <c r="C231" s="9" t="s">
        <v>308</v>
      </c>
      <c r="D231" s="5">
        <v>926</v>
      </c>
      <c r="E231" s="4" t="s">
        <v>68</v>
      </c>
      <c r="F231" s="10" t="s">
        <v>326</v>
      </c>
      <c r="G231" s="4" t="s">
        <v>216</v>
      </c>
      <c r="H231" s="4">
        <v>4</v>
      </c>
      <c r="I231" s="12" t="s">
        <v>316</v>
      </c>
      <c r="J231" s="14">
        <v>10.8</v>
      </c>
      <c r="K231" s="13">
        <v>9</v>
      </c>
      <c r="L231" s="11" t="s">
        <v>397</v>
      </c>
      <c r="M231" s="11" t="s">
        <v>397</v>
      </c>
      <c r="N231" s="11" t="s">
        <v>397</v>
      </c>
      <c r="O231" s="11" t="s">
        <v>397</v>
      </c>
      <c r="P231" s="11" t="s">
        <v>397</v>
      </c>
      <c r="Q231" s="11">
        <f>SUM(K231:P231)</f>
        <v>9</v>
      </c>
      <c r="R231" s="38">
        <v>1</v>
      </c>
      <c r="S231" s="36">
        <f>+Q231/R231</f>
        <v>9</v>
      </c>
      <c r="T231" s="37">
        <f>R231*S231-(R231*J231)</f>
        <v>-1.8000000000000007</v>
      </c>
    </row>
    <row r="232" spans="1:20" ht="16.5" customHeight="1" thickBot="1" thickTop="1">
      <c r="A232" s="4">
        <v>27</v>
      </c>
      <c r="B232" s="4">
        <v>268</v>
      </c>
      <c r="C232" s="9" t="s">
        <v>308</v>
      </c>
      <c r="D232" s="5">
        <v>50</v>
      </c>
      <c r="E232" s="4" t="s">
        <v>329</v>
      </c>
      <c r="F232" s="10" t="s">
        <v>328</v>
      </c>
      <c r="G232" s="4" t="s">
        <v>202</v>
      </c>
      <c r="H232" s="4">
        <v>10</v>
      </c>
      <c r="I232" s="12" t="s">
        <v>313</v>
      </c>
      <c r="J232" s="14">
        <v>6.2</v>
      </c>
      <c r="K232" s="13">
        <v>9</v>
      </c>
      <c r="L232" s="11" t="s">
        <v>397</v>
      </c>
      <c r="M232" s="11" t="s">
        <v>397</v>
      </c>
      <c r="N232" s="11" t="s">
        <v>397</v>
      </c>
      <c r="O232" s="11" t="s">
        <v>397</v>
      </c>
      <c r="P232" s="11" t="s">
        <v>397</v>
      </c>
      <c r="Q232" s="11">
        <f>SUM(K232:P232)</f>
        <v>9</v>
      </c>
      <c r="R232" s="38">
        <v>1</v>
      </c>
      <c r="S232" s="36">
        <f>+Q232/R232</f>
        <v>9</v>
      </c>
      <c r="T232" s="37">
        <f>R232*S232-(R232*J232)</f>
        <v>2.8</v>
      </c>
    </row>
    <row r="233" spans="1:20" ht="16.5" customHeight="1" thickBot="1" thickTop="1">
      <c r="A233" s="4">
        <v>11</v>
      </c>
      <c r="B233" s="4">
        <v>110</v>
      </c>
      <c r="C233" s="9" t="s">
        <v>396</v>
      </c>
      <c r="D233" s="5">
        <v>1847</v>
      </c>
      <c r="E233" s="4" t="s">
        <v>161</v>
      </c>
      <c r="F233" s="10" t="s">
        <v>314</v>
      </c>
      <c r="G233" s="4" t="s">
        <v>208</v>
      </c>
      <c r="H233" s="4">
        <v>1</v>
      </c>
      <c r="I233" s="12" t="s">
        <v>313</v>
      </c>
      <c r="J233" s="14">
        <v>6.5</v>
      </c>
      <c r="K233" s="13">
        <v>4</v>
      </c>
      <c r="L233" s="11">
        <v>5</v>
      </c>
      <c r="M233" s="11" t="s">
        <v>397</v>
      </c>
      <c r="N233" s="11" t="s">
        <v>397</v>
      </c>
      <c r="O233" s="11" t="s">
        <v>397</v>
      </c>
      <c r="P233" s="11" t="s">
        <v>397</v>
      </c>
      <c r="Q233" s="11">
        <f>SUM(K233:P233)</f>
        <v>9</v>
      </c>
      <c r="R233" s="38">
        <v>2</v>
      </c>
      <c r="S233" s="36">
        <f>+Q233/R233</f>
        <v>4.5</v>
      </c>
      <c r="T233" s="37">
        <f>R233*S233-(R233*J233)</f>
        <v>-4</v>
      </c>
    </row>
    <row r="234" spans="1:20" ht="16.5" customHeight="1" thickBot="1" thickTop="1">
      <c r="A234" s="4">
        <v>12</v>
      </c>
      <c r="B234" s="4">
        <v>120</v>
      </c>
      <c r="C234" s="9" t="s">
        <v>394</v>
      </c>
      <c r="D234" s="5">
        <v>295</v>
      </c>
      <c r="E234" s="4" t="s">
        <v>384</v>
      </c>
      <c r="F234" s="10" t="s">
        <v>317</v>
      </c>
      <c r="G234" s="4" t="s">
        <v>383</v>
      </c>
      <c r="H234" s="4">
        <v>6</v>
      </c>
      <c r="I234" s="12" t="s">
        <v>316</v>
      </c>
      <c r="J234" s="14">
        <v>11.7</v>
      </c>
      <c r="K234" s="13">
        <v>9</v>
      </c>
      <c r="L234" s="11" t="s">
        <v>397</v>
      </c>
      <c r="M234" s="11" t="s">
        <v>397</v>
      </c>
      <c r="N234" s="11" t="s">
        <v>397</v>
      </c>
      <c r="O234" s="11" t="s">
        <v>397</v>
      </c>
      <c r="P234" s="11" t="s">
        <v>397</v>
      </c>
      <c r="Q234" s="11">
        <f>SUM(K234:P234)</f>
        <v>9</v>
      </c>
      <c r="R234" s="38">
        <v>1</v>
      </c>
      <c r="S234" s="36">
        <f>+Q234/R234</f>
        <v>9</v>
      </c>
      <c r="T234" s="37">
        <f>R234*S234-(R234*J234)</f>
        <v>-2.6999999999999993</v>
      </c>
    </row>
    <row r="235" spans="1:20" ht="16.5" customHeight="1" thickBot="1" thickTop="1">
      <c r="A235" s="4">
        <v>11</v>
      </c>
      <c r="B235" s="4">
        <v>106</v>
      </c>
      <c r="C235" s="9" t="s">
        <v>309</v>
      </c>
      <c r="D235" s="5">
        <v>803</v>
      </c>
      <c r="E235" s="4" t="s">
        <v>257</v>
      </c>
      <c r="F235" s="10" t="s">
        <v>365</v>
      </c>
      <c r="G235" s="4" t="s">
        <v>216</v>
      </c>
      <c r="H235" s="4">
        <v>4</v>
      </c>
      <c r="I235" s="12" t="s">
        <v>316</v>
      </c>
      <c r="J235" s="14">
        <v>9.3</v>
      </c>
      <c r="K235" s="13">
        <v>8</v>
      </c>
      <c r="L235" s="11" t="s">
        <v>397</v>
      </c>
      <c r="M235" s="11" t="s">
        <v>397</v>
      </c>
      <c r="N235" s="11" t="s">
        <v>397</v>
      </c>
      <c r="O235" s="11" t="s">
        <v>397</v>
      </c>
      <c r="P235" s="11" t="s">
        <v>397</v>
      </c>
      <c r="Q235" s="11">
        <f>SUM(K235:P235)</f>
        <v>8</v>
      </c>
      <c r="R235" s="38">
        <v>1</v>
      </c>
      <c r="S235" s="36">
        <f>+Q235/R235</f>
        <v>8</v>
      </c>
      <c r="T235" s="37">
        <f>R235*S235-(R235*J235)</f>
        <v>-1.3000000000000007</v>
      </c>
    </row>
    <row r="236" spans="1:20" ht="16.5" customHeight="1" thickBot="1" thickTop="1">
      <c r="A236" s="4">
        <v>20</v>
      </c>
      <c r="B236" s="4">
        <v>195</v>
      </c>
      <c r="C236" s="9" t="s">
        <v>309</v>
      </c>
      <c r="D236" s="5">
        <v>848</v>
      </c>
      <c r="E236" s="4" t="s">
        <v>57</v>
      </c>
      <c r="F236" s="10" t="s">
        <v>328</v>
      </c>
      <c r="G236" s="4" t="s">
        <v>197</v>
      </c>
      <c r="H236" s="4">
        <v>7</v>
      </c>
      <c r="I236" s="12" t="s">
        <v>313</v>
      </c>
      <c r="J236" s="14">
        <v>9.5</v>
      </c>
      <c r="K236" s="13">
        <v>4</v>
      </c>
      <c r="L236" s="11">
        <v>4</v>
      </c>
      <c r="M236" s="11" t="s">
        <v>397</v>
      </c>
      <c r="N236" s="11" t="s">
        <v>397</v>
      </c>
      <c r="O236" s="11" t="s">
        <v>397</v>
      </c>
      <c r="P236" s="11" t="s">
        <v>397</v>
      </c>
      <c r="Q236" s="11">
        <f>SUM(K236:P236)</f>
        <v>8</v>
      </c>
      <c r="R236" s="38">
        <v>2</v>
      </c>
      <c r="S236" s="36">
        <f>+Q236/R236</f>
        <v>4</v>
      </c>
      <c r="T236" s="37">
        <f>R236*S236-(R236*J236)</f>
        <v>-11</v>
      </c>
    </row>
    <row r="237" spans="1:20" ht="16.5" customHeight="1" thickBot="1" thickTop="1">
      <c r="A237" s="4">
        <v>20</v>
      </c>
      <c r="B237" s="4">
        <v>197</v>
      </c>
      <c r="C237" s="9" t="s">
        <v>399</v>
      </c>
      <c r="D237" s="5">
        <v>1573</v>
      </c>
      <c r="E237" s="4" t="s">
        <v>136</v>
      </c>
      <c r="F237" s="10" t="s">
        <v>30</v>
      </c>
      <c r="G237" s="4" t="s">
        <v>331</v>
      </c>
      <c r="H237" s="4">
        <v>5</v>
      </c>
      <c r="I237" s="12" t="s">
        <v>313</v>
      </c>
      <c r="J237" s="14">
        <v>6.3</v>
      </c>
      <c r="K237" s="13">
        <v>6</v>
      </c>
      <c r="L237" s="11">
        <v>2</v>
      </c>
      <c r="M237" s="11" t="s">
        <v>397</v>
      </c>
      <c r="N237" s="11" t="s">
        <v>397</v>
      </c>
      <c r="O237" s="11" t="s">
        <v>397</v>
      </c>
      <c r="P237" s="11" t="s">
        <v>397</v>
      </c>
      <c r="Q237" s="11">
        <f>SUM(K237:P237)</f>
        <v>8</v>
      </c>
      <c r="R237" s="38">
        <v>2</v>
      </c>
      <c r="S237" s="36">
        <f>+Q237/R237</f>
        <v>4</v>
      </c>
      <c r="T237" s="37">
        <f>R237*S237-(R237*J237)</f>
        <v>-4.6</v>
      </c>
    </row>
    <row r="238" spans="1:20" ht="16.5" customHeight="1" thickBot="1" thickTop="1">
      <c r="A238" s="4">
        <v>21</v>
      </c>
      <c r="B238" s="4">
        <v>204</v>
      </c>
      <c r="C238" s="9" t="s">
        <v>399</v>
      </c>
      <c r="D238" s="5">
        <v>914</v>
      </c>
      <c r="E238" s="4" t="s">
        <v>67</v>
      </c>
      <c r="F238" s="10" t="s">
        <v>369</v>
      </c>
      <c r="G238" s="4" t="s">
        <v>341</v>
      </c>
      <c r="H238" s="4">
        <v>2</v>
      </c>
      <c r="I238" s="12" t="s">
        <v>189</v>
      </c>
      <c r="J238" s="14">
        <v>5.2</v>
      </c>
      <c r="K238" s="13">
        <v>2</v>
      </c>
      <c r="L238" s="11">
        <v>0</v>
      </c>
      <c r="M238" s="11">
        <v>0</v>
      </c>
      <c r="N238" s="11">
        <v>6</v>
      </c>
      <c r="O238" s="11" t="s">
        <v>397</v>
      </c>
      <c r="P238" s="11" t="s">
        <v>397</v>
      </c>
      <c r="Q238" s="11">
        <f>SUM(K238:P238)</f>
        <v>8</v>
      </c>
      <c r="R238" s="38">
        <v>4</v>
      </c>
      <c r="S238" s="36">
        <f>+Q238/R238</f>
        <v>2</v>
      </c>
      <c r="T238" s="37">
        <f>R238*S238-(R238*J238)</f>
        <v>-12.8</v>
      </c>
    </row>
    <row r="239" spans="1:20" ht="16.5" customHeight="1" thickBot="1" thickTop="1">
      <c r="A239" s="4">
        <v>6</v>
      </c>
      <c r="B239" s="4">
        <v>54</v>
      </c>
      <c r="C239" s="9" t="s">
        <v>307</v>
      </c>
      <c r="D239" s="5">
        <v>337</v>
      </c>
      <c r="E239" s="4" t="s">
        <v>392</v>
      </c>
      <c r="F239" s="10" t="s">
        <v>322</v>
      </c>
      <c r="G239" s="4" t="s">
        <v>371</v>
      </c>
      <c r="H239" s="4">
        <v>1</v>
      </c>
      <c r="I239" s="12" t="s">
        <v>189</v>
      </c>
      <c r="J239" s="14">
        <v>6.9</v>
      </c>
      <c r="K239" s="13">
        <v>0</v>
      </c>
      <c r="L239" s="11">
        <v>6</v>
      </c>
      <c r="M239" s="11">
        <v>2</v>
      </c>
      <c r="N239" s="11" t="s">
        <v>397</v>
      </c>
      <c r="O239" s="11" t="s">
        <v>397</v>
      </c>
      <c r="P239" s="11" t="s">
        <v>397</v>
      </c>
      <c r="Q239" s="11">
        <f>SUM(K239:P239)</f>
        <v>8</v>
      </c>
      <c r="R239" s="38">
        <v>3</v>
      </c>
      <c r="S239" s="36">
        <f>+Q239/R239</f>
        <v>2.6666666666666665</v>
      </c>
      <c r="T239" s="37">
        <f>R239*S239-(R239*J239)</f>
        <v>-12.700000000000003</v>
      </c>
    </row>
    <row r="240" spans="1:20" ht="16.5" customHeight="1" thickBot="1" thickTop="1">
      <c r="A240" s="4">
        <v>20</v>
      </c>
      <c r="B240" s="4">
        <v>199</v>
      </c>
      <c r="C240" s="9" t="s">
        <v>312</v>
      </c>
      <c r="D240" s="5">
        <v>497</v>
      </c>
      <c r="E240" s="4" t="s">
        <v>10</v>
      </c>
      <c r="F240" s="10" t="s">
        <v>353</v>
      </c>
      <c r="G240" s="4" t="s">
        <v>346</v>
      </c>
      <c r="H240" s="4">
        <v>9</v>
      </c>
      <c r="I240" s="12" t="s">
        <v>313</v>
      </c>
      <c r="J240" s="14">
        <v>7.2</v>
      </c>
      <c r="K240" s="13">
        <v>8</v>
      </c>
      <c r="L240" s="11" t="s">
        <v>397</v>
      </c>
      <c r="M240" s="11" t="s">
        <v>397</v>
      </c>
      <c r="N240" s="11" t="s">
        <v>397</v>
      </c>
      <c r="O240" s="11" t="s">
        <v>397</v>
      </c>
      <c r="P240" s="11" t="s">
        <v>397</v>
      </c>
      <c r="Q240" s="11">
        <f>SUM(K240:P240)</f>
        <v>8</v>
      </c>
      <c r="R240" s="38">
        <v>1</v>
      </c>
      <c r="S240" s="36">
        <f>+Q240/R240</f>
        <v>8</v>
      </c>
      <c r="T240" s="37">
        <f>R240*S240-(R240*J240)</f>
        <v>0.7999999999999998</v>
      </c>
    </row>
    <row r="241" spans="1:20" ht="16.5" customHeight="1" thickBot="1" thickTop="1">
      <c r="A241" s="4">
        <v>25</v>
      </c>
      <c r="B241" s="4">
        <v>248</v>
      </c>
      <c r="C241" s="9" t="s">
        <v>308</v>
      </c>
      <c r="D241" s="5">
        <v>334</v>
      </c>
      <c r="E241" s="4" t="s">
        <v>391</v>
      </c>
      <c r="F241" s="10" t="s">
        <v>388</v>
      </c>
      <c r="G241" s="4" t="s">
        <v>390</v>
      </c>
      <c r="H241" s="4">
        <v>8</v>
      </c>
      <c r="I241" s="12" t="s">
        <v>189</v>
      </c>
      <c r="J241" s="14">
        <v>14.5</v>
      </c>
      <c r="K241" s="13">
        <v>0</v>
      </c>
      <c r="L241" s="11">
        <v>8</v>
      </c>
      <c r="M241" s="11" t="s">
        <v>397</v>
      </c>
      <c r="N241" s="11" t="s">
        <v>397</v>
      </c>
      <c r="O241" s="11" t="s">
        <v>397</v>
      </c>
      <c r="P241" s="11" t="s">
        <v>397</v>
      </c>
      <c r="Q241" s="11">
        <f>SUM(K241:P241)</f>
        <v>8</v>
      </c>
      <c r="R241" s="38">
        <v>2</v>
      </c>
      <c r="S241" s="36">
        <f>+Q241/R241</f>
        <v>4</v>
      </c>
      <c r="T241" s="37">
        <f>R241*S241-(R241*J241)</f>
        <v>-21</v>
      </c>
    </row>
    <row r="242" spans="1:20" ht="16.5" customHeight="1" thickBot="1" thickTop="1">
      <c r="A242" s="4">
        <v>25</v>
      </c>
      <c r="B242" s="4">
        <v>241</v>
      </c>
      <c r="C242" s="9" t="s">
        <v>394</v>
      </c>
      <c r="D242" s="5">
        <v>2032</v>
      </c>
      <c r="E242" s="4" t="s">
        <v>177</v>
      </c>
      <c r="F242" s="10" t="s">
        <v>332</v>
      </c>
      <c r="G242" s="4" t="s">
        <v>165</v>
      </c>
      <c r="H242" s="4">
        <v>14</v>
      </c>
      <c r="I242" s="12" t="s">
        <v>316</v>
      </c>
      <c r="J242" s="14">
        <v>12.8</v>
      </c>
      <c r="K242" s="13">
        <v>8</v>
      </c>
      <c r="L242" s="11" t="s">
        <v>397</v>
      </c>
      <c r="M242" s="11" t="s">
        <v>397</v>
      </c>
      <c r="N242" s="11" t="s">
        <v>397</v>
      </c>
      <c r="O242" s="11" t="s">
        <v>397</v>
      </c>
      <c r="P242" s="11" t="s">
        <v>397</v>
      </c>
      <c r="Q242" s="11">
        <f>SUM(K242:P242)</f>
        <v>8</v>
      </c>
      <c r="R242" s="38">
        <v>1</v>
      </c>
      <c r="S242" s="36">
        <f>+Q242/R242</f>
        <v>8</v>
      </c>
      <c r="T242" s="37">
        <f>R242*S242-(R242*J242)</f>
        <v>-4.800000000000001</v>
      </c>
    </row>
    <row r="243" spans="1:20" ht="16.5" customHeight="1" thickBot="1" thickTop="1">
      <c r="A243" s="4">
        <v>19</v>
      </c>
      <c r="B243" s="4">
        <v>187</v>
      </c>
      <c r="C243" s="9" t="s">
        <v>307</v>
      </c>
      <c r="D243" s="5">
        <v>1637</v>
      </c>
      <c r="E243" s="4" t="s">
        <v>142</v>
      </c>
      <c r="F243" s="10" t="s">
        <v>328</v>
      </c>
      <c r="G243" s="4" t="s">
        <v>208</v>
      </c>
      <c r="H243" s="4">
        <v>1</v>
      </c>
      <c r="I243" s="12" t="s">
        <v>313</v>
      </c>
      <c r="J243" s="14">
        <v>5.2</v>
      </c>
      <c r="K243" s="13">
        <v>7</v>
      </c>
      <c r="L243" s="11">
        <v>0</v>
      </c>
      <c r="M243" s="11" t="s">
        <v>397</v>
      </c>
      <c r="N243" s="11" t="s">
        <v>397</v>
      </c>
      <c r="O243" s="11" t="s">
        <v>397</v>
      </c>
      <c r="P243" s="11" t="s">
        <v>397</v>
      </c>
      <c r="Q243" s="11">
        <f>SUM(K243:P243)</f>
        <v>7</v>
      </c>
      <c r="R243" s="38">
        <v>2</v>
      </c>
      <c r="S243" s="36">
        <f>+Q243/R243</f>
        <v>3.5</v>
      </c>
      <c r="T243" s="37">
        <f>R243*S243-(R243*J243)</f>
        <v>-3.4000000000000004</v>
      </c>
    </row>
    <row r="244" spans="1:20" ht="16.5" customHeight="1" thickBot="1" thickTop="1">
      <c r="A244" s="4">
        <v>13</v>
      </c>
      <c r="B244" s="4">
        <v>125</v>
      </c>
      <c r="C244" s="9" t="s">
        <v>310</v>
      </c>
      <c r="D244" s="5">
        <v>1761</v>
      </c>
      <c r="E244" s="4" t="s">
        <v>156</v>
      </c>
      <c r="F244" s="10" t="s">
        <v>344</v>
      </c>
      <c r="G244" s="4" t="s">
        <v>206</v>
      </c>
      <c r="H244" s="4">
        <v>9</v>
      </c>
      <c r="I244" s="12" t="s">
        <v>189</v>
      </c>
      <c r="J244" s="14">
        <v>13.7</v>
      </c>
      <c r="K244" s="13">
        <v>7</v>
      </c>
      <c r="L244" s="11" t="s">
        <v>397</v>
      </c>
      <c r="M244" s="11" t="s">
        <v>397</v>
      </c>
      <c r="N244" s="11" t="s">
        <v>397</v>
      </c>
      <c r="O244" s="11" t="s">
        <v>397</v>
      </c>
      <c r="P244" s="11" t="s">
        <v>397</v>
      </c>
      <c r="Q244" s="11">
        <f>SUM(K244:P244)</f>
        <v>7</v>
      </c>
      <c r="R244" s="38">
        <v>1</v>
      </c>
      <c r="S244" s="36">
        <f>+Q244/R244</f>
        <v>7</v>
      </c>
      <c r="T244" s="37">
        <f>R244*S244-(R244*J244)</f>
        <v>-6.699999999999999</v>
      </c>
    </row>
    <row r="245" spans="1:20" ht="16.5" customHeight="1" thickBot="1" thickTop="1">
      <c r="A245" s="4">
        <v>27</v>
      </c>
      <c r="B245" s="4">
        <v>262</v>
      </c>
      <c r="C245" s="9" t="s">
        <v>312</v>
      </c>
      <c r="D245" s="5">
        <v>1346</v>
      </c>
      <c r="E245" s="4" t="s">
        <v>112</v>
      </c>
      <c r="F245" s="10" t="s">
        <v>314</v>
      </c>
      <c r="G245" s="4" t="s">
        <v>293</v>
      </c>
      <c r="H245" s="4">
        <v>11</v>
      </c>
      <c r="I245" s="12" t="s">
        <v>190</v>
      </c>
      <c r="J245" s="14">
        <v>6.4</v>
      </c>
      <c r="K245" s="13">
        <v>7</v>
      </c>
      <c r="L245" s="11" t="s">
        <v>397</v>
      </c>
      <c r="M245" s="11" t="s">
        <v>397</v>
      </c>
      <c r="N245" s="11" t="s">
        <v>397</v>
      </c>
      <c r="O245" s="11" t="s">
        <v>397</v>
      </c>
      <c r="P245" s="11" t="s">
        <v>397</v>
      </c>
      <c r="Q245" s="11">
        <f>SUM(K245:P245)</f>
        <v>7</v>
      </c>
      <c r="R245" s="38">
        <v>1</v>
      </c>
      <c r="S245" s="36">
        <f>+Q245/R245</f>
        <v>7</v>
      </c>
      <c r="T245" s="37">
        <f>R245*S245-(R245*J245)</f>
        <v>0.5999999999999996</v>
      </c>
    </row>
    <row r="246" spans="1:20" ht="16.5" customHeight="1" thickBot="1" thickTop="1">
      <c r="A246" s="4">
        <v>19</v>
      </c>
      <c r="B246" s="4">
        <v>190</v>
      </c>
      <c r="C246" s="9" t="s">
        <v>396</v>
      </c>
      <c r="D246" s="5">
        <v>592</v>
      </c>
      <c r="E246" s="4" t="s">
        <v>19</v>
      </c>
      <c r="F246" s="10" t="s">
        <v>365</v>
      </c>
      <c r="G246" s="4" t="s">
        <v>352</v>
      </c>
      <c r="H246" s="4">
        <v>12</v>
      </c>
      <c r="I246" s="12" t="s">
        <v>313</v>
      </c>
      <c r="J246" s="14">
        <v>10.8</v>
      </c>
      <c r="K246" s="13">
        <v>7</v>
      </c>
      <c r="L246" s="11" t="s">
        <v>397</v>
      </c>
      <c r="M246" s="11" t="s">
        <v>397</v>
      </c>
      <c r="N246" s="11" t="s">
        <v>397</v>
      </c>
      <c r="O246" s="11" t="s">
        <v>397</v>
      </c>
      <c r="P246" s="11" t="s">
        <v>397</v>
      </c>
      <c r="Q246" s="11">
        <f>SUM(K246:P246)</f>
        <v>7</v>
      </c>
      <c r="R246" s="38">
        <v>1</v>
      </c>
      <c r="S246" s="36">
        <f>+Q246/R246</f>
        <v>7</v>
      </c>
      <c r="T246" s="37">
        <f>R246*S246-(R246*J246)</f>
        <v>-3.8000000000000007</v>
      </c>
    </row>
    <row r="247" spans="1:20" ht="16.5" customHeight="1" thickBot="1" thickTop="1">
      <c r="A247" s="4">
        <v>27</v>
      </c>
      <c r="B247" s="4">
        <v>270</v>
      </c>
      <c r="C247" s="9" t="s">
        <v>396</v>
      </c>
      <c r="D247" s="5">
        <v>92</v>
      </c>
      <c r="E247" s="4" t="s">
        <v>249</v>
      </c>
      <c r="F247" s="10" t="s">
        <v>322</v>
      </c>
      <c r="G247" s="4" t="s">
        <v>248</v>
      </c>
      <c r="H247" s="4">
        <v>4</v>
      </c>
      <c r="I247" s="12" t="s">
        <v>190</v>
      </c>
      <c r="J247" s="14">
        <v>4.5</v>
      </c>
      <c r="K247" s="13">
        <v>4</v>
      </c>
      <c r="L247" s="11">
        <v>3</v>
      </c>
      <c r="M247" s="11" t="s">
        <v>397</v>
      </c>
      <c r="N247" s="11" t="s">
        <v>397</v>
      </c>
      <c r="O247" s="11" t="s">
        <v>397</v>
      </c>
      <c r="P247" s="11" t="s">
        <v>397</v>
      </c>
      <c r="Q247" s="11">
        <f>SUM(K247:P247)</f>
        <v>7</v>
      </c>
      <c r="R247" s="38">
        <v>2</v>
      </c>
      <c r="S247" s="36">
        <f>+Q247/R247</f>
        <v>3.5</v>
      </c>
      <c r="T247" s="37">
        <f>R247*S247-(R247*J247)</f>
        <v>-2</v>
      </c>
    </row>
    <row r="248" spans="1:20" ht="16.5" customHeight="1" thickBot="1" thickTop="1">
      <c r="A248" s="4">
        <v>21</v>
      </c>
      <c r="B248" s="4">
        <v>201</v>
      </c>
      <c r="C248" s="9" t="s">
        <v>394</v>
      </c>
      <c r="D248" s="5">
        <v>1294</v>
      </c>
      <c r="E248" s="4" t="s">
        <v>233</v>
      </c>
      <c r="F248" s="10" t="s">
        <v>320</v>
      </c>
      <c r="G248" s="4" t="s">
        <v>206</v>
      </c>
      <c r="H248" s="4">
        <v>9</v>
      </c>
      <c r="I248" s="12" t="s">
        <v>189</v>
      </c>
      <c r="J248" s="14">
        <v>10</v>
      </c>
      <c r="K248" s="13">
        <v>7</v>
      </c>
      <c r="L248" s="11" t="s">
        <v>397</v>
      </c>
      <c r="M248" s="11" t="s">
        <v>397</v>
      </c>
      <c r="N248" s="11" t="s">
        <v>397</v>
      </c>
      <c r="O248" s="11" t="s">
        <v>397</v>
      </c>
      <c r="P248" s="11" t="s">
        <v>397</v>
      </c>
      <c r="Q248" s="11">
        <f>SUM(K248:P248)</f>
        <v>7</v>
      </c>
      <c r="R248" s="38">
        <v>1</v>
      </c>
      <c r="S248" s="36">
        <f>+Q248/R248</f>
        <v>7</v>
      </c>
      <c r="T248" s="37">
        <f>R248*S248-(R248*J248)</f>
        <v>-3</v>
      </c>
    </row>
    <row r="249" spans="1:20" ht="16.5" customHeight="1" thickBot="1" thickTop="1">
      <c r="A249" s="4">
        <v>26</v>
      </c>
      <c r="B249" s="4">
        <v>255</v>
      </c>
      <c r="C249" s="9" t="s">
        <v>309</v>
      </c>
      <c r="D249" s="5">
        <v>1864</v>
      </c>
      <c r="E249" s="4" t="s">
        <v>164</v>
      </c>
      <c r="F249" s="10" t="s">
        <v>44</v>
      </c>
      <c r="G249" s="4" t="s">
        <v>206</v>
      </c>
      <c r="H249" s="4">
        <v>9</v>
      </c>
      <c r="I249" s="12" t="s">
        <v>189</v>
      </c>
      <c r="J249" s="14">
        <v>8.6</v>
      </c>
      <c r="K249" s="13">
        <v>6</v>
      </c>
      <c r="L249" s="11" t="s">
        <v>397</v>
      </c>
      <c r="M249" s="11" t="s">
        <v>397</v>
      </c>
      <c r="N249" s="11" t="s">
        <v>397</v>
      </c>
      <c r="O249" s="11" t="s">
        <v>397</v>
      </c>
      <c r="P249" s="11" t="s">
        <v>397</v>
      </c>
      <c r="Q249" s="11">
        <f>SUM(K249:P249)</f>
        <v>6</v>
      </c>
      <c r="R249" s="38">
        <v>1</v>
      </c>
      <c r="S249" s="36">
        <f>+Q249/R249</f>
        <v>6</v>
      </c>
      <c r="T249" s="37">
        <f>R249*S249-(R249*J249)</f>
        <v>-2.5999999999999996</v>
      </c>
    </row>
    <row r="250" spans="1:20" ht="16.5" customHeight="1" thickBot="1" thickTop="1">
      <c r="A250" s="4">
        <v>23</v>
      </c>
      <c r="B250" s="4">
        <v>224</v>
      </c>
      <c r="C250" s="9" t="s">
        <v>399</v>
      </c>
      <c r="D250" s="5">
        <v>713</v>
      </c>
      <c r="E250" s="4" t="s">
        <v>304</v>
      </c>
      <c r="F250" s="10" t="s">
        <v>328</v>
      </c>
      <c r="G250" s="4" t="s">
        <v>217</v>
      </c>
      <c r="H250" s="4">
        <v>7</v>
      </c>
      <c r="I250" s="12" t="s">
        <v>316</v>
      </c>
      <c r="J250" s="14">
        <v>9.4</v>
      </c>
      <c r="K250" s="13">
        <v>6</v>
      </c>
      <c r="L250" s="11" t="s">
        <v>397</v>
      </c>
      <c r="M250" s="11" t="s">
        <v>397</v>
      </c>
      <c r="N250" s="11" t="s">
        <v>397</v>
      </c>
      <c r="O250" s="11" t="s">
        <v>397</v>
      </c>
      <c r="P250" s="11" t="s">
        <v>397</v>
      </c>
      <c r="Q250" s="11">
        <f>SUM(K250:P250)</f>
        <v>6</v>
      </c>
      <c r="R250" s="38">
        <v>1</v>
      </c>
      <c r="S250" s="36">
        <f>+Q250/R250</f>
        <v>6</v>
      </c>
      <c r="T250" s="37">
        <f>R250*S250-(R250*J250)</f>
        <v>-3.4000000000000004</v>
      </c>
    </row>
    <row r="251" spans="1:20" ht="16.5" customHeight="1" thickBot="1" thickTop="1">
      <c r="A251" s="4">
        <v>5</v>
      </c>
      <c r="B251" s="4">
        <v>47</v>
      </c>
      <c r="C251" s="9" t="s">
        <v>307</v>
      </c>
      <c r="D251" s="5">
        <v>1001</v>
      </c>
      <c r="E251" s="4" t="s">
        <v>77</v>
      </c>
      <c r="F251" s="10" t="s">
        <v>330</v>
      </c>
      <c r="G251" s="4" t="s">
        <v>205</v>
      </c>
      <c r="H251" s="4">
        <v>6</v>
      </c>
      <c r="I251" s="12" t="s">
        <v>189</v>
      </c>
      <c r="J251" s="14">
        <v>13.8</v>
      </c>
      <c r="K251" s="13">
        <v>6</v>
      </c>
      <c r="L251" s="11" t="s">
        <v>397</v>
      </c>
      <c r="M251" s="11" t="s">
        <v>397</v>
      </c>
      <c r="N251" s="11" t="s">
        <v>397</v>
      </c>
      <c r="O251" s="11" t="s">
        <v>397</v>
      </c>
      <c r="P251" s="11" t="s">
        <v>397</v>
      </c>
      <c r="Q251" s="11">
        <f>SUM(K251:P251)</f>
        <v>6</v>
      </c>
      <c r="R251" s="38">
        <v>1</v>
      </c>
      <c r="S251" s="36">
        <f>+Q251/R251</f>
        <v>6</v>
      </c>
      <c r="T251" s="37">
        <f>R251*S251-(R251*J251)</f>
        <v>-7.800000000000001</v>
      </c>
    </row>
    <row r="252" spans="1:20" ht="16.5" customHeight="1" thickBot="1" thickTop="1">
      <c r="A252" s="4">
        <v>17</v>
      </c>
      <c r="B252" s="4">
        <v>167</v>
      </c>
      <c r="C252" s="9" t="s">
        <v>307</v>
      </c>
      <c r="D252" s="5">
        <v>2007</v>
      </c>
      <c r="E252" s="4" t="s">
        <v>168</v>
      </c>
      <c r="F252" s="10" t="s">
        <v>369</v>
      </c>
      <c r="G252" s="4" t="s">
        <v>166</v>
      </c>
      <c r="H252" s="4">
        <v>10</v>
      </c>
      <c r="I252" s="12" t="s">
        <v>190</v>
      </c>
      <c r="J252" s="14">
        <v>13.2</v>
      </c>
      <c r="K252" s="13">
        <v>6</v>
      </c>
      <c r="L252" s="11" t="s">
        <v>397</v>
      </c>
      <c r="M252" s="11" t="s">
        <v>397</v>
      </c>
      <c r="N252" s="11" t="s">
        <v>397</v>
      </c>
      <c r="O252" s="11" t="s">
        <v>397</v>
      </c>
      <c r="P252" s="11" t="s">
        <v>397</v>
      </c>
      <c r="Q252" s="11">
        <f>SUM(K252:P252)</f>
        <v>6</v>
      </c>
      <c r="R252" s="38">
        <v>1</v>
      </c>
      <c r="S252" s="36">
        <f>+Q252/R252</f>
        <v>6</v>
      </c>
      <c r="T252" s="37">
        <f>R252*S252-(R252*J252)</f>
        <v>-7.199999999999999</v>
      </c>
    </row>
    <row r="253" spans="1:20" ht="16.5" customHeight="1" thickBot="1" thickTop="1">
      <c r="A253" s="4">
        <v>19</v>
      </c>
      <c r="B253" s="4">
        <v>185</v>
      </c>
      <c r="C253" s="9" t="s">
        <v>310</v>
      </c>
      <c r="D253" s="5">
        <v>115</v>
      </c>
      <c r="E253" s="4" t="s">
        <v>347</v>
      </c>
      <c r="F253" s="10" t="s">
        <v>323</v>
      </c>
      <c r="G253" s="4" t="s">
        <v>346</v>
      </c>
      <c r="H253" s="4">
        <v>9</v>
      </c>
      <c r="I253" s="12" t="s">
        <v>313</v>
      </c>
      <c r="J253" s="14">
        <v>14.5</v>
      </c>
      <c r="K253" s="13">
        <v>6</v>
      </c>
      <c r="L253" s="11" t="s">
        <v>397</v>
      </c>
      <c r="M253" s="11" t="s">
        <v>397</v>
      </c>
      <c r="N253" s="11" t="s">
        <v>397</v>
      </c>
      <c r="O253" s="11" t="s">
        <v>397</v>
      </c>
      <c r="P253" s="11" t="s">
        <v>397</v>
      </c>
      <c r="Q253" s="11">
        <f>SUM(K253:P253)</f>
        <v>6</v>
      </c>
      <c r="R253" s="38">
        <v>1</v>
      </c>
      <c r="S253" s="36">
        <f>+Q253/R253</f>
        <v>6</v>
      </c>
      <c r="T253" s="37">
        <f>R253*S253-(R253*J253)</f>
        <v>-8.5</v>
      </c>
    </row>
    <row r="254" spans="1:20" ht="16.5" customHeight="1" thickBot="1" thickTop="1">
      <c r="A254" s="4">
        <v>7</v>
      </c>
      <c r="B254" s="4">
        <v>61</v>
      </c>
      <c r="C254" s="9" t="s">
        <v>394</v>
      </c>
      <c r="D254" s="5">
        <v>1855</v>
      </c>
      <c r="E254" s="4" t="s">
        <v>239</v>
      </c>
      <c r="F254" s="10" t="s">
        <v>322</v>
      </c>
      <c r="G254" s="4" t="s">
        <v>383</v>
      </c>
      <c r="H254" s="4">
        <v>6</v>
      </c>
      <c r="I254" s="12" t="s">
        <v>316</v>
      </c>
      <c r="J254" s="14">
        <v>13.1</v>
      </c>
      <c r="K254" s="13">
        <v>6</v>
      </c>
      <c r="L254" s="11" t="s">
        <v>397</v>
      </c>
      <c r="M254" s="11" t="s">
        <v>397</v>
      </c>
      <c r="N254" s="11" t="s">
        <v>397</v>
      </c>
      <c r="O254" s="11" t="s">
        <v>397</v>
      </c>
      <c r="P254" s="11" t="s">
        <v>397</v>
      </c>
      <c r="Q254" s="11">
        <f>SUM(K254:P254)</f>
        <v>6</v>
      </c>
      <c r="R254" s="38">
        <v>1</v>
      </c>
      <c r="S254" s="36">
        <f>+Q254/R254</f>
        <v>6</v>
      </c>
      <c r="T254" s="37">
        <f>R254*S254-(R254*J254)</f>
        <v>-7.1</v>
      </c>
    </row>
    <row r="255" spans="1:20" ht="16.5" customHeight="1" thickBot="1" thickTop="1">
      <c r="A255" s="4">
        <v>28</v>
      </c>
      <c r="B255" s="4">
        <v>280</v>
      </c>
      <c r="C255" s="9" t="s">
        <v>394</v>
      </c>
      <c r="D255" s="5">
        <v>580</v>
      </c>
      <c r="E255" s="4" t="s">
        <v>18</v>
      </c>
      <c r="F255" s="10" t="s">
        <v>324</v>
      </c>
      <c r="G255" s="4" t="s">
        <v>7</v>
      </c>
      <c r="H255" s="4">
        <v>5</v>
      </c>
      <c r="I255" s="12" t="s">
        <v>316</v>
      </c>
      <c r="J255" s="14">
        <v>6.8</v>
      </c>
      <c r="K255" s="13">
        <v>6</v>
      </c>
      <c r="L255" s="11" t="s">
        <v>397</v>
      </c>
      <c r="M255" s="11" t="s">
        <v>397</v>
      </c>
      <c r="N255" s="11" t="s">
        <v>397</v>
      </c>
      <c r="O255" s="11" t="s">
        <v>397</v>
      </c>
      <c r="P255" s="11" t="s">
        <v>397</v>
      </c>
      <c r="Q255" s="11">
        <f>SUM(K255:P255)</f>
        <v>6</v>
      </c>
      <c r="R255" s="38">
        <v>1</v>
      </c>
      <c r="S255" s="36">
        <f>+Q255/R255</f>
        <v>6</v>
      </c>
      <c r="T255" s="37">
        <f>R255*S255-(R255*J255)</f>
        <v>-0.7999999999999998</v>
      </c>
    </row>
    <row r="256" spans="1:20" ht="16.5" customHeight="1" thickBot="1" thickTop="1">
      <c r="A256" s="4">
        <v>4</v>
      </c>
      <c r="B256" s="4">
        <v>34</v>
      </c>
      <c r="C256" s="9" t="s">
        <v>307</v>
      </c>
      <c r="D256" s="5">
        <v>712</v>
      </c>
      <c r="E256" s="4" t="s">
        <v>41</v>
      </c>
      <c r="F256" s="10" t="s">
        <v>40</v>
      </c>
      <c r="G256" s="4" t="s">
        <v>205</v>
      </c>
      <c r="H256" s="4">
        <v>6</v>
      </c>
      <c r="I256" s="12" t="s">
        <v>189</v>
      </c>
      <c r="J256" s="14">
        <v>20.1</v>
      </c>
      <c r="K256" s="13">
        <v>5</v>
      </c>
      <c r="L256" s="11" t="s">
        <v>397</v>
      </c>
      <c r="M256" s="11" t="s">
        <v>397</v>
      </c>
      <c r="N256" s="11" t="s">
        <v>397</v>
      </c>
      <c r="O256" s="11" t="s">
        <v>397</v>
      </c>
      <c r="P256" s="11" t="s">
        <v>397</v>
      </c>
      <c r="Q256" s="11">
        <f>SUM(K256:P256)</f>
        <v>5</v>
      </c>
      <c r="R256" s="38">
        <v>1</v>
      </c>
      <c r="S256" s="36">
        <f>+Q256/R256</f>
        <v>5</v>
      </c>
      <c r="T256" s="37">
        <f>R256*S256-(R256*J256)</f>
        <v>-15.100000000000001</v>
      </c>
    </row>
    <row r="257" spans="1:20" ht="16.5" customHeight="1" thickBot="1" thickTop="1">
      <c r="A257" s="4">
        <v>26</v>
      </c>
      <c r="B257" s="4">
        <v>254</v>
      </c>
      <c r="C257" s="9" t="s">
        <v>307</v>
      </c>
      <c r="D257" s="5">
        <v>2067</v>
      </c>
      <c r="E257" s="4" t="s">
        <v>251</v>
      </c>
      <c r="F257" s="10" t="s">
        <v>365</v>
      </c>
      <c r="G257" s="4" t="s">
        <v>218</v>
      </c>
      <c r="H257" s="4">
        <v>9</v>
      </c>
      <c r="I257" s="12" t="s">
        <v>190</v>
      </c>
      <c r="J257" s="14">
        <v>9.4</v>
      </c>
      <c r="K257" s="13">
        <v>5</v>
      </c>
      <c r="L257" s="11" t="s">
        <v>397</v>
      </c>
      <c r="M257" s="11" t="s">
        <v>397</v>
      </c>
      <c r="N257" s="11" t="s">
        <v>397</v>
      </c>
      <c r="O257" s="11" t="s">
        <v>397</v>
      </c>
      <c r="P257" s="11" t="s">
        <v>397</v>
      </c>
      <c r="Q257" s="11">
        <f>SUM(K257:P257)</f>
        <v>5</v>
      </c>
      <c r="R257" s="38">
        <v>1</v>
      </c>
      <c r="S257" s="36">
        <f>+Q257/R257</f>
        <v>5</v>
      </c>
      <c r="T257" s="37">
        <f>R257*S257-(R257*J257)</f>
        <v>-4.4</v>
      </c>
    </row>
    <row r="258" spans="1:20" ht="16.5" customHeight="1" thickBot="1" thickTop="1">
      <c r="A258" s="4">
        <v>22</v>
      </c>
      <c r="B258" s="4">
        <v>216</v>
      </c>
      <c r="C258" s="9" t="s">
        <v>310</v>
      </c>
      <c r="D258" s="5">
        <v>802</v>
      </c>
      <c r="E258" s="4" t="s">
        <v>53</v>
      </c>
      <c r="F258" s="10" t="s">
        <v>323</v>
      </c>
      <c r="G258" s="4" t="s">
        <v>211</v>
      </c>
      <c r="H258" s="4">
        <v>12</v>
      </c>
      <c r="I258" s="12" t="s">
        <v>189</v>
      </c>
      <c r="J258" s="14">
        <v>8</v>
      </c>
      <c r="K258" s="13">
        <v>5</v>
      </c>
      <c r="L258" s="11" t="s">
        <v>397</v>
      </c>
      <c r="M258" s="11" t="s">
        <v>397</v>
      </c>
      <c r="N258" s="11" t="s">
        <v>397</v>
      </c>
      <c r="O258" s="11" t="s">
        <v>397</v>
      </c>
      <c r="P258" s="11" t="s">
        <v>397</v>
      </c>
      <c r="Q258" s="11">
        <f>SUM(K258:P258)</f>
        <v>5</v>
      </c>
      <c r="R258" s="38">
        <v>1</v>
      </c>
      <c r="S258" s="36">
        <f>+Q258/R258</f>
        <v>5</v>
      </c>
      <c r="T258" s="37">
        <f>R258*S258-(R258*J258)</f>
        <v>-3</v>
      </c>
    </row>
    <row r="259" spans="1:20" ht="16.5" customHeight="1" thickBot="1" thickTop="1">
      <c r="A259" s="4">
        <v>12</v>
      </c>
      <c r="B259" s="4">
        <v>119</v>
      </c>
      <c r="C259" s="9" t="s">
        <v>312</v>
      </c>
      <c r="D259" s="5">
        <v>1829</v>
      </c>
      <c r="E259" s="4" t="s">
        <v>160</v>
      </c>
      <c r="F259" s="10" t="s">
        <v>376</v>
      </c>
      <c r="G259" s="4" t="s">
        <v>350</v>
      </c>
      <c r="H259" s="4">
        <v>8</v>
      </c>
      <c r="I259" s="12" t="s">
        <v>316</v>
      </c>
      <c r="J259" s="14">
        <v>13</v>
      </c>
      <c r="K259" s="13">
        <v>5</v>
      </c>
      <c r="L259" s="11" t="s">
        <v>397</v>
      </c>
      <c r="M259" s="11" t="s">
        <v>397</v>
      </c>
      <c r="N259" s="11" t="s">
        <v>397</v>
      </c>
      <c r="O259" s="11" t="s">
        <v>397</v>
      </c>
      <c r="P259" s="11" t="s">
        <v>397</v>
      </c>
      <c r="Q259" s="11">
        <f>SUM(K259:P259)</f>
        <v>5</v>
      </c>
      <c r="R259" s="38">
        <v>1</v>
      </c>
      <c r="S259" s="36">
        <f>+Q259/R259</f>
        <v>5</v>
      </c>
      <c r="T259" s="37">
        <f>R259*S259-(R259*J259)</f>
        <v>-8</v>
      </c>
    </row>
    <row r="260" spans="1:20" ht="16.5" customHeight="1" thickBot="1" thickTop="1">
      <c r="A260" s="4">
        <v>18</v>
      </c>
      <c r="B260" s="4">
        <v>179</v>
      </c>
      <c r="C260" s="9" t="s">
        <v>312</v>
      </c>
      <c r="D260" s="5">
        <v>2033</v>
      </c>
      <c r="E260" s="4" t="s">
        <v>178</v>
      </c>
      <c r="F260" s="10" t="s">
        <v>359</v>
      </c>
      <c r="G260" s="4" t="s">
        <v>173</v>
      </c>
      <c r="H260" s="4">
        <v>16</v>
      </c>
      <c r="I260" s="12" t="s">
        <v>189</v>
      </c>
      <c r="J260" s="14">
        <v>14.8</v>
      </c>
      <c r="K260" s="13">
        <v>5</v>
      </c>
      <c r="L260" s="11" t="s">
        <v>397</v>
      </c>
      <c r="M260" s="11" t="s">
        <v>397</v>
      </c>
      <c r="N260" s="11" t="s">
        <v>397</v>
      </c>
      <c r="O260" s="11" t="s">
        <v>397</v>
      </c>
      <c r="P260" s="11" t="s">
        <v>397</v>
      </c>
      <c r="Q260" s="11">
        <f>SUM(K260:P260)</f>
        <v>5</v>
      </c>
      <c r="R260" s="38">
        <v>1</v>
      </c>
      <c r="S260" s="36">
        <f>+Q260/R260</f>
        <v>5</v>
      </c>
      <c r="T260" s="37">
        <f>R260*S260-(R260*J260)</f>
        <v>-9.8</v>
      </c>
    </row>
    <row r="261" spans="1:20" ht="16.5" customHeight="1" thickBot="1" thickTop="1">
      <c r="A261" s="4">
        <v>17</v>
      </c>
      <c r="B261" s="4">
        <v>163</v>
      </c>
      <c r="C261" s="9" t="s">
        <v>311</v>
      </c>
      <c r="D261" s="5">
        <v>506</v>
      </c>
      <c r="E261" s="4" t="s">
        <v>220</v>
      </c>
      <c r="F261" s="10" t="s">
        <v>386</v>
      </c>
      <c r="G261" s="4" t="s">
        <v>264</v>
      </c>
      <c r="H261" s="4">
        <v>5</v>
      </c>
      <c r="I261" s="12" t="s">
        <v>189</v>
      </c>
      <c r="J261" s="14">
        <v>9.6</v>
      </c>
      <c r="K261" s="13">
        <v>3</v>
      </c>
      <c r="L261" s="11">
        <v>2</v>
      </c>
      <c r="M261" s="11" t="s">
        <v>397</v>
      </c>
      <c r="N261" s="11" t="s">
        <v>397</v>
      </c>
      <c r="O261" s="11" t="s">
        <v>397</v>
      </c>
      <c r="P261" s="11" t="s">
        <v>397</v>
      </c>
      <c r="Q261" s="11">
        <f>SUM(K261:P261)</f>
        <v>5</v>
      </c>
      <c r="R261" s="38">
        <v>2</v>
      </c>
      <c r="S261" s="36">
        <f>+Q261/R261</f>
        <v>2.5</v>
      </c>
      <c r="T261" s="37">
        <f>R261*S261-(R261*J261)</f>
        <v>-14.2</v>
      </c>
    </row>
    <row r="262" spans="1:20" ht="16.5" customHeight="1" thickBot="1" thickTop="1">
      <c r="A262" s="4">
        <v>8</v>
      </c>
      <c r="B262" s="4">
        <v>74</v>
      </c>
      <c r="C262" s="9" t="s">
        <v>307</v>
      </c>
      <c r="D262" s="5">
        <v>2028</v>
      </c>
      <c r="E262" s="4" t="s">
        <v>250</v>
      </c>
      <c r="F262" s="10" t="s">
        <v>348</v>
      </c>
      <c r="G262" s="4" t="s">
        <v>218</v>
      </c>
      <c r="H262" s="4">
        <v>9</v>
      </c>
      <c r="I262" s="12" t="s">
        <v>190</v>
      </c>
      <c r="J262" s="14">
        <v>17.7</v>
      </c>
      <c r="K262" s="13">
        <v>4</v>
      </c>
      <c r="L262" s="11" t="s">
        <v>397</v>
      </c>
      <c r="M262" s="11" t="s">
        <v>397</v>
      </c>
      <c r="N262" s="11" t="s">
        <v>397</v>
      </c>
      <c r="O262" s="11" t="s">
        <v>397</v>
      </c>
      <c r="P262" s="11" t="s">
        <v>397</v>
      </c>
      <c r="Q262" s="11">
        <f>SUM(K262:P262)</f>
        <v>4</v>
      </c>
      <c r="R262" s="38">
        <v>1</v>
      </c>
      <c r="S262" s="36">
        <f>+Q262/R262</f>
        <v>4</v>
      </c>
      <c r="T262" s="37">
        <f>R262*S262-(R262*J262)</f>
        <v>-13.7</v>
      </c>
    </row>
    <row r="263" spans="1:20" ht="16.5" customHeight="1" thickBot="1" thickTop="1">
      <c r="A263" s="4">
        <v>15</v>
      </c>
      <c r="B263" s="4">
        <v>147</v>
      </c>
      <c r="C263" s="9" t="s">
        <v>307</v>
      </c>
      <c r="D263" s="5">
        <v>1094</v>
      </c>
      <c r="E263" s="4" t="s">
        <v>243</v>
      </c>
      <c r="F263" s="10" t="s">
        <v>357</v>
      </c>
      <c r="G263" s="4" t="s">
        <v>205</v>
      </c>
      <c r="H263" s="4">
        <v>6</v>
      </c>
      <c r="I263" s="12" t="s">
        <v>189</v>
      </c>
      <c r="J263" s="14">
        <v>10.8</v>
      </c>
      <c r="K263" s="13">
        <v>4</v>
      </c>
      <c r="L263" s="11" t="s">
        <v>397</v>
      </c>
      <c r="M263" s="11" t="s">
        <v>397</v>
      </c>
      <c r="N263" s="11" t="s">
        <v>397</v>
      </c>
      <c r="O263" s="11" t="s">
        <v>397</v>
      </c>
      <c r="P263" s="11" t="s">
        <v>397</v>
      </c>
      <c r="Q263" s="11">
        <f>SUM(K263:P263)</f>
        <v>4</v>
      </c>
      <c r="R263" s="38">
        <v>1</v>
      </c>
      <c r="S263" s="36">
        <f>+Q263/R263</f>
        <v>4</v>
      </c>
      <c r="T263" s="37">
        <f>R263*S263-(R263*J263)</f>
        <v>-6.800000000000001</v>
      </c>
    </row>
    <row r="264" spans="1:20" ht="16.5" customHeight="1" thickBot="1" thickTop="1">
      <c r="A264" s="4">
        <v>9</v>
      </c>
      <c r="B264" s="4">
        <v>83</v>
      </c>
      <c r="C264" s="9" t="s">
        <v>311</v>
      </c>
      <c r="D264" s="5">
        <v>1638</v>
      </c>
      <c r="E264" s="4" t="s">
        <v>143</v>
      </c>
      <c r="F264" s="10" t="s">
        <v>372</v>
      </c>
      <c r="G264" s="4" t="s">
        <v>7</v>
      </c>
      <c r="H264" s="4">
        <v>5</v>
      </c>
      <c r="I264" s="12" t="s">
        <v>316</v>
      </c>
      <c r="J264" s="14">
        <v>14.5</v>
      </c>
      <c r="K264" s="13">
        <v>4</v>
      </c>
      <c r="L264" s="11" t="s">
        <v>397</v>
      </c>
      <c r="M264" s="11" t="s">
        <v>397</v>
      </c>
      <c r="N264" s="11" t="s">
        <v>397</v>
      </c>
      <c r="O264" s="11" t="s">
        <v>397</v>
      </c>
      <c r="P264" s="11" t="s">
        <v>397</v>
      </c>
      <c r="Q264" s="11">
        <f>SUM(K264:P264)</f>
        <v>4</v>
      </c>
      <c r="R264" s="38">
        <v>1</v>
      </c>
      <c r="S264" s="36">
        <f>+Q264/R264</f>
        <v>4</v>
      </c>
      <c r="T264" s="37">
        <f>R264*S264-(R264*J264)</f>
        <v>-10.5</v>
      </c>
    </row>
    <row r="265" spans="1:20" ht="16.5" customHeight="1" thickBot="1" thickTop="1">
      <c r="A265" s="4">
        <v>28</v>
      </c>
      <c r="B265" s="4">
        <v>278</v>
      </c>
      <c r="C265" s="9" t="s">
        <v>311</v>
      </c>
      <c r="D265" s="5">
        <v>324</v>
      </c>
      <c r="E265" s="4" t="s">
        <v>389</v>
      </c>
      <c r="F265" s="10" t="s">
        <v>388</v>
      </c>
      <c r="G265" s="4" t="s">
        <v>315</v>
      </c>
      <c r="H265" s="4">
        <v>2</v>
      </c>
      <c r="I265" s="12" t="s">
        <v>316</v>
      </c>
      <c r="J265" s="14">
        <v>3.8</v>
      </c>
      <c r="K265" s="13">
        <v>4</v>
      </c>
      <c r="L265" s="11">
        <v>0</v>
      </c>
      <c r="M265" s="11" t="s">
        <v>397</v>
      </c>
      <c r="N265" s="11" t="s">
        <v>397</v>
      </c>
      <c r="O265" s="11" t="s">
        <v>397</v>
      </c>
      <c r="P265" s="11" t="s">
        <v>397</v>
      </c>
      <c r="Q265" s="11">
        <f>SUM(K265:P265)</f>
        <v>4</v>
      </c>
      <c r="R265" s="38">
        <v>2</v>
      </c>
      <c r="S265" s="36">
        <f>+Q265/R265</f>
        <v>2</v>
      </c>
      <c r="T265" s="37">
        <f>R265*S265-(R265*J265)</f>
        <v>-3.5999999999999996</v>
      </c>
    </row>
    <row r="266" spans="1:20" ht="16.5" customHeight="1" thickBot="1" thickTop="1">
      <c r="A266" s="4">
        <v>21</v>
      </c>
      <c r="B266" s="4">
        <v>208</v>
      </c>
      <c r="C266" s="9" t="s">
        <v>308</v>
      </c>
      <c r="D266" s="5">
        <v>294</v>
      </c>
      <c r="E266" s="4" t="s">
        <v>382</v>
      </c>
      <c r="F266" s="10" t="s">
        <v>317</v>
      </c>
      <c r="G266" s="4" t="s">
        <v>379</v>
      </c>
      <c r="H266" s="4">
        <v>13</v>
      </c>
      <c r="I266" s="12" t="s">
        <v>313</v>
      </c>
      <c r="J266" s="14">
        <v>12.4</v>
      </c>
      <c r="K266" s="13">
        <v>4</v>
      </c>
      <c r="L266" s="11" t="s">
        <v>397</v>
      </c>
      <c r="M266" s="11" t="s">
        <v>397</v>
      </c>
      <c r="N266" s="11" t="s">
        <v>397</v>
      </c>
      <c r="O266" s="11" t="s">
        <v>397</v>
      </c>
      <c r="P266" s="11" t="s">
        <v>397</v>
      </c>
      <c r="Q266" s="11">
        <f>SUM(K266:P266)</f>
        <v>4</v>
      </c>
      <c r="R266" s="38">
        <v>1</v>
      </c>
      <c r="S266" s="36">
        <f>+Q266/R266</f>
        <v>4</v>
      </c>
      <c r="T266" s="37">
        <f>R266*S266-(R266*J266)</f>
        <v>-8.4</v>
      </c>
    </row>
    <row r="267" spans="1:20" ht="16.5" customHeight="1" thickBot="1" thickTop="1">
      <c r="A267" s="4">
        <v>28</v>
      </c>
      <c r="B267" s="4">
        <v>276</v>
      </c>
      <c r="C267" s="9" t="s">
        <v>310</v>
      </c>
      <c r="D267" s="5">
        <v>1151</v>
      </c>
      <c r="E267" s="4" t="s">
        <v>92</v>
      </c>
      <c r="F267" s="10" t="s">
        <v>348</v>
      </c>
      <c r="G267" s="4" t="s">
        <v>321</v>
      </c>
      <c r="H267" s="4">
        <v>16</v>
      </c>
      <c r="I267" s="12" t="s">
        <v>190</v>
      </c>
      <c r="J267" s="14">
        <v>16.2</v>
      </c>
      <c r="K267" s="13">
        <v>3</v>
      </c>
      <c r="L267" s="11" t="s">
        <v>397</v>
      </c>
      <c r="M267" s="11" t="s">
        <v>397</v>
      </c>
      <c r="N267" s="11" t="s">
        <v>397</v>
      </c>
      <c r="O267" s="11" t="s">
        <v>397</v>
      </c>
      <c r="P267" s="11" t="s">
        <v>397</v>
      </c>
      <c r="Q267" s="11">
        <f>SUM(K267:P267)</f>
        <v>3</v>
      </c>
      <c r="R267" s="38">
        <v>1</v>
      </c>
      <c r="S267" s="36">
        <f>+Q267/R267</f>
        <v>3</v>
      </c>
      <c r="T267" s="37">
        <f>R267*S267-(R267*J267)</f>
        <v>-13.2</v>
      </c>
    </row>
    <row r="268" spans="1:20" ht="16.5" customHeight="1" thickBot="1" thickTop="1">
      <c r="A268" s="4">
        <v>6</v>
      </c>
      <c r="B268" s="4">
        <v>59</v>
      </c>
      <c r="C268" s="9" t="s">
        <v>312</v>
      </c>
      <c r="D268" s="5">
        <v>1532</v>
      </c>
      <c r="E268" s="4" t="s">
        <v>125</v>
      </c>
      <c r="F268" s="10" t="s">
        <v>337</v>
      </c>
      <c r="G268" s="4" t="s">
        <v>216</v>
      </c>
      <c r="H268" s="4">
        <v>4</v>
      </c>
      <c r="I268" s="12" t="s">
        <v>316</v>
      </c>
      <c r="J268" s="14">
        <v>9.9</v>
      </c>
      <c r="K268" s="13">
        <v>3</v>
      </c>
      <c r="L268" s="11" t="s">
        <v>397</v>
      </c>
      <c r="M268" s="11" t="s">
        <v>397</v>
      </c>
      <c r="N268" s="11" t="s">
        <v>397</v>
      </c>
      <c r="O268" s="11" t="s">
        <v>397</v>
      </c>
      <c r="P268" s="11" t="s">
        <v>397</v>
      </c>
      <c r="Q268" s="11">
        <f>SUM(K268:P268)</f>
        <v>3</v>
      </c>
      <c r="R268" s="38">
        <v>1</v>
      </c>
      <c r="S268" s="36">
        <f>+Q268/R268</f>
        <v>3</v>
      </c>
      <c r="T268" s="37">
        <f>R268*S268-(R268*J268)</f>
        <v>-6.9</v>
      </c>
    </row>
    <row r="269" spans="1:20" ht="16.5" customHeight="1" thickBot="1" thickTop="1">
      <c r="A269" s="4">
        <v>19</v>
      </c>
      <c r="B269" s="4">
        <v>188</v>
      </c>
      <c r="C269" s="9" t="s">
        <v>308</v>
      </c>
      <c r="D269" s="5">
        <v>463</v>
      </c>
      <c r="E269" s="4" t="s">
        <v>295</v>
      </c>
      <c r="F269" s="10" t="s">
        <v>323</v>
      </c>
      <c r="G269" s="4" t="s">
        <v>293</v>
      </c>
      <c r="H269" s="4">
        <v>11</v>
      </c>
      <c r="I269" s="12" t="s">
        <v>190</v>
      </c>
      <c r="J269" s="14">
        <v>10</v>
      </c>
      <c r="K269" s="13">
        <v>3</v>
      </c>
      <c r="L269" s="11" t="s">
        <v>397</v>
      </c>
      <c r="M269" s="11" t="s">
        <v>397</v>
      </c>
      <c r="N269" s="11" t="s">
        <v>397</v>
      </c>
      <c r="O269" s="11" t="s">
        <v>397</v>
      </c>
      <c r="P269" s="11" t="s">
        <v>397</v>
      </c>
      <c r="Q269" s="11">
        <f>SUM(K269:P269)</f>
        <v>3</v>
      </c>
      <c r="R269" s="38">
        <v>1</v>
      </c>
      <c r="S269" s="36">
        <f>+Q269/R269</f>
        <v>3</v>
      </c>
      <c r="T269" s="37">
        <f>R269*S269-(R269*J269)</f>
        <v>-7</v>
      </c>
    </row>
    <row r="270" spans="1:20" ht="16.5" customHeight="1" thickBot="1" thickTop="1">
      <c r="A270" s="4">
        <v>25</v>
      </c>
      <c r="B270" s="4">
        <v>245</v>
      </c>
      <c r="C270" s="9" t="s">
        <v>310</v>
      </c>
      <c r="D270" s="5">
        <v>2023</v>
      </c>
      <c r="E270" s="4" t="s">
        <v>175</v>
      </c>
      <c r="F270" s="10" t="s">
        <v>344</v>
      </c>
      <c r="G270" s="4" t="s">
        <v>218</v>
      </c>
      <c r="H270" s="4">
        <v>9</v>
      </c>
      <c r="I270" s="12" t="s">
        <v>190</v>
      </c>
      <c r="J270" s="14">
        <v>8</v>
      </c>
      <c r="K270" s="13">
        <v>2</v>
      </c>
      <c r="L270" s="11" t="s">
        <v>397</v>
      </c>
      <c r="M270" s="11" t="s">
        <v>397</v>
      </c>
      <c r="N270" s="11" t="s">
        <v>397</v>
      </c>
      <c r="O270" s="11" t="s">
        <v>397</v>
      </c>
      <c r="P270" s="11" t="s">
        <v>397</v>
      </c>
      <c r="Q270" s="11">
        <f>SUM(K270:P270)</f>
        <v>2</v>
      </c>
      <c r="R270" s="38">
        <v>1</v>
      </c>
      <c r="S270" s="36">
        <f>+Q270/R270</f>
        <v>2</v>
      </c>
      <c r="T270" s="37">
        <f>R270*S270-(R270*J270)</f>
        <v>-6</v>
      </c>
    </row>
    <row r="271" spans="1:20" ht="16.5" customHeight="1" thickBot="1" thickTop="1">
      <c r="A271" s="4">
        <v>22</v>
      </c>
      <c r="B271" s="4">
        <v>211</v>
      </c>
      <c r="C271" s="9" t="s">
        <v>396</v>
      </c>
      <c r="D271" s="5">
        <v>1020</v>
      </c>
      <c r="E271" s="4" t="s">
        <v>80</v>
      </c>
      <c r="F271" s="10" t="s">
        <v>376</v>
      </c>
      <c r="G271" s="4" t="s">
        <v>216</v>
      </c>
      <c r="H271" s="4">
        <v>4</v>
      </c>
      <c r="I271" s="12" t="s">
        <v>316</v>
      </c>
      <c r="J271" s="14">
        <v>6.2</v>
      </c>
      <c r="K271" s="13">
        <v>2</v>
      </c>
      <c r="L271" s="11" t="s">
        <v>397</v>
      </c>
      <c r="M271" s="11" t="s">
        <v>397</v>
      </c>
      <c r="N271" s="11" t="s">
        <v>397</v>
      </c>
      <c r="O271" s="11" t="s">
        <v>397</v>
      </c>
      <c r="P271" s="11" t="s">
        <v>397</v>
      </c>
      <c r="Q271" s="11">
        <f>SUM(K271:P271)</f>
        <v>2</v>
      </c>
      <c r="R271" s="38">
        <v>1</v>
      </c>
      <c r="S271" s="36">
        <f>+Q271/R271</f>
        <v>2</v>
      </c>
      <c r="T271" s="37">
        <f>R271*S271-(R271*J271)</f>
        <v>-4.2</v>
      </c>
    </row>
    <row r="272" spans="1:20" ht="16.5" customHeight="1" thickBot="1" thickTop="1">
      <c r="A272" s="4">
        <v>26</v>
      </c>
      <c r="B272" s="4">
        <v>251</v>
      </c>
      <c r="C272" s="9" t="s">
        <v>396</v>
      </c>
      <c r="D272" s="5">
        <v>1720</v>
      </c>
      <c r="E272" s="4" t="s">
        <v>153</v>
      </c>
      <c r="F272" s="10" t="s">
        <v>357</v>
      </c>
      <c r="G272" s="4" t="s">
        <v>383</v>
      </c>
      <c r="H272" s="4">
        <v>6</v>
      </c>
      <c r="I272" s="12" t="s">
        <v>316</v>
      </c>
      <c r="J272" s="14">
        <v>8.3</v>
      </c>
      <c r="K272" s="13">
        <v>2</v>
      </c>
      <c r="L272" s="11" t="s">
        <v>397</v>
      </c>
      <c r="M272" s="11" t="s">
        <v>397</v>
      </c>
      <c r="N272" s="11" t="s">
        <v>397</v>
      </c>
      <c r="O272" s="11" t="s">
        <v>397</v>
      </c>
      <c r="P272" s="11" t="s">
        <v>397</v>
      </c>
      <c r="Q272" s="11">
        <f>SUM(K272:P272)</f>
        <v>2</v>
      </c>
      <c r="R272" s="38">
        <v>1</v>
      </c>
      <c r="S272" s="36">
        <f>+Q272/R272</f>
        <v>2</v>
      </c>
      <c r="T272" s="37">
        <f>R272*S272-(R272*J272)</f>
        <v>-6.300000000000001</v>
      </c>
    </row>
    <row r="273" spans="1:20" ht="16.5" customHeight="1" thickBot="1" thickTop="1">
      <c r="A273" s="4">
        <v>23</v>
      </c>
      <c r="B273" s="4">
        <v>227</v>
      </c>
      <c r="C273" s="9" t="s">
        <v>307</v>
      </c>
      <c r="D273" s="5">
        <v>227</v>
      </c>
      <c r="E273" s="4" t="s">
        <v>370</v>
      </c>
      <c r="F273" s="10" t="s">
        <v>322</v>
      </c>
      <c r="G273" s="4" t="s">
        <v>216</v>
      </c>
      <c r="H273" s="4">
        <v>4</v>
      </c>
      <c r="I273" s="12" t="s">
        <v>316</v>
      </c>
      <c r="J273" s="14">
        <v>6.8</v>
      </c>
      <c r="K273" s="13">
        <v>0</v>
      </c>
      <c r="L273" s="11" t="s">
        <v>397</v>
      </c>
      <c r="M273" s="11" t="s">
        <v>397</v>
      </c>
      <c r="N273" s="11" t="s">
        <v>397</v>
      </c>
      <c r="O273" s="11" t="s">
        <v>397</v>
      </c>
      <c r="P273" s="11" t="s">
        <v>397</v>
      </c>
      <c r="Q273" s="11">
        <f>SUM(K273:P273)</f>
        <v>0</v>
      </c>
      <c r="R273" s="38">
        <v>1</v>
      </c>
      <c r="S273" s="36">
        <f>+Q273/R273</f>
        <v>0</v>
      </c>
      <c r="T273" s="37">
        <f>R273*S273-(R273*J273)</f>
        <v>-6.8</v>
      </c>
    </row>
    <row r="274" spans="1:20" ht="16.5" customHeight="1" thickBot="1" thickTop="1">
      <c r="A274" s="4">
        <v>24</v>
      </c>
      <c r="B274" s="4">
        <v>234</v>
      </c>
      <c r="C274" s="9" t="s">
        <v>307</v>
      </c>
      <c r="D274" s="5">
        <v>865</v>
      </c>
      <c r="E274" s="4" t="s">
        <v>60</v>
      </c>
      <c r="F274" s="10" t="s">
        <v>376</v>
      </c>
      <c r="G274" s="4" t="s">
        <v>331</v>
      </c>
      <c r="H274" s="4">
        <v>5</v>
      </c>
      <c r="I274" s="12" t="s">
        <v>313</v>
      </c>
      <c r="J274" s="14">
        <v>5.5</v>
      </c>
      <c r="K274" s="13">
        <v>0</v>
      </c>
      <c r="L274" s="11">
        <v>0</v>
      </c>
      <c r="M274" s="11" t="s">
        <v>397</v>
      </c>
      <c r="N274" s="11" t="s">
        <v>397</v>
      </c>
      <c r="O274" s="11" t="s">
        <v>397</v>
      </c>
      <c r="P274" s="11" t="s">
        <v>397</v>
      </c>
      <c r="Q274" s="11">
        <f>SUM(K274:P274)</f>
        <v>0</v>
      </c>
      <c r="R274" s="38">
        <v>2</v>
      </c>
      <c r="S274" s="36">
        <f>+Q274/R274</f>
        <v>0</v>
      </c>
      <c r="T274" s="37">
        <f>R274*S274-(R274*J274)</f>
        <v>-11</v>
      </c>
    </row>
    <row r="275" spans="1:20" ht="16.5" customHeight="1" thickBot="1" thickTop="1">
      <c r="A275" s="4">
        <v>10</v>
      </c>
      <c r="B275" s="4">
        <v>92</v>
      </c>
      <c r="C275" s="9" t="s">
        <v>395</v>
      </c>
      <c r="D275" s="5">
        <v>888</v>
      </c>
      <c r="E275" s="4" t="s">
        <v>63</v>
      </c>
      <c r="F275" s="10" t="s">
        <v>314</v>
      </c>
      <c r="G275" s="4" t="s">
        <v>360</v>
      </c>
      <c r="H275" s="4">
        <v>6</v>
      </c>
      <c r="I275" s="12" t="s">
        <v>313</v>
      </c>
      <c r="J275" s="14">
        <v>10.7</v>
      </c>
      <c r="K275" s="13">
        <v>0</v>
      </c>
      <c r="L275" s="11" t="s">
        <v>397</v>
      </c>
      <c r="M275" s="11" t="s">
        <v>397</v>
      </c>
      <c r="N275" s="11" t="s">
        <v>397</v>
      </c>
      <c r="O275" s="11" t="s">
        <v>397</v>
      </c>
      <c r="P275" s="11" t="s">
        <v>397</v>
      </c>
      <c r="Q275" s="11">
        <f>SUM(K275:P275)</f>
        <v>0</v>
      </c>
      <c r="R275" s="38">
        <v>1</v>
      </c>
      <c r="S275" s="36">
        <f>+Q275/R275</f>
        <v>0</v>
      </c>
      <c r="T275" s="37">
        <f>R275*S275-(R275*J275)</f>
        <v>-10.7</v>
      </c>
    </row>
    <row r="276" spans="1:20" ht="16.5" customHeight="1" thickBot="1" thickTop="1">
      <c r="A276" s="4">
        <v>25</v>
      </c>
      <c r="B276" s="4">
        <v>249</v>
      </c>
      <c r="C276" s="9" t="s">
        <v>395</v>
      </c>
      <c r="D276" s="5">
        <v>527</v>
      </c>
      <c r="E276" s="4" t="s">
        <v>12</v>
      </c>
      <c r="F276" s="10" t="s">
        <v>320</v>
      </c>
      <c r="G276" s="4" t="s">
        <v>298</v>
      </c>
      <c r="H276" s="4">
        <v>7</v>
      </c>
      <c r="I276" s="12" t="s">
        <v>189</v>
      </c>
      <c r="J276" s="14">
        <v>8.5</v>
      </c>
      <c r="K276" s="13">
        <v>0</v>
      </c>
      <c r="L276" s="11">
        <v>0</v>
      </c>
      <c r="M276" s="11" t="s">
        <v>397</v>
      </c>
      <c r="N276" s="11" t="s">
        <v>397</v>
      </c>
      <c r="O276" s="11" t="s">
        <v>397</v>
      </c>
      <c r="P276" s="11" t="s">
        <v>397</v>
      </c>
      <c r="Q276" s="11">
        <f>SUM(K276:P276)</f>
        <v>0</v>
      </c>
      <c r="R276" s="38">
        <v>2</v>
      </c>
      <c r="S276" s="36">
        <f>+Q276/R276</f>
        <v>0</v>
      </c>
      <c r="T276" s="37">
        <f>R276*S276-(R276*J276)</f>
        <v>-17</v>
      </c>
    </row>
    <row r="277" spans="1:20" ht="16.5" customHeight="1" thickBot="1" thickTop="1">
      <c r="A277" s="4">
        <v>26</v>
      </c>
      <c r="B277" s="4">
        <v>252</v>
      </c>
      <c r="C277" s="9" t="s">
        <v>395</v>
      </c>
      <c r="D277" s="5">
        <v>1390</v>
      </c>
      <c r="E277" s="4" t="s">
        <v>263</v>
      </c>
      <c r="F277" s="10" t="s">
        <v>323</v>
      </c>
      <c r="G277" s="4" t="s">
        <v>200</v>
      </c>
      <c r="H277" s="4">
        <v>1</v>
      </c>
      <c r="I277" s="12" t="s">
        <v>316</v>
      </c>
      <c r="J277" s="14">
        <v>4.3</v>
      </c>
      <c r="K277" s="13">
        <v>0</v>
      </c>
      <c r="L277" s="11">
        <v>0</v>
      </c>
      <c r="M277" s="11">
        <v>0</v>
      </c>
      <c r="N277" s="11">
        <v>0</v>
      </c>
      <c r="O277" s="11" t="s">
        <v>397</v>
      </c>
      <c r="P277" s="11" t="s">
        <v>397</v>
      </c>
      <c r="Q277" s="11">
        <f>SUM(K277:P277)</f>
        <v>0</v>
      </c>
      <c r="R277" s="38">
        <v>4</v>
      </c>
      <c r="S277" s="36">
        <f>+Q277/R277</f>
        <v>0</v>
      </c>
      <c r="T277" s="37">
        <f>R277*S277-(R277*J277)</f>
        <v>-17.2</v>
      </c>
    </row>
    <row r="278" spans="1:20" ht="16.5" customHeight="1" thickBot="1" thickTop="1">
      <c r="A278" s="4">
        <v>27</v>
      </c>
      <c r="B278" s="4">
        <v>269</v>
      </c>
      <c r="C278" s="9" t="s">
        <v>395</v>
      </c>
      <c r="D278" s="5">
        <v>1143</v>
      </c>
      <c r="E278" s="4" t="s">
        <v>91</v>
      </c>
      <c r="F278" s="10" t="s">
        <v>372</v>
      </c>
      <c r="G278" s="4" t="s">
        <v>208</v>
      </c>
      <c r="H278" s="4">
        <v>1</v>
      </c>
      <c r="I278" s="12" t="s">
        <v>313</v>
      </c>
      <c r="J278" s="14">
        <v>3.9</v>
      </c>
      <c r="K278" s="13">
        <v>0</v>
      </c>
      <c r="L278" s="11">
        <v>0</v>
      </c>
      <c r="M278" s="11" t="s">
        <v>397</v>
      </c>
      <c r="N278" s="11" t="s">
        <v>397</v>
      </c>
      <c r="O278" s="11" t="s">
        <v>397</v>
      </c>
      <c r="P278" s="11" t="s">
        <v>397</v>
      </c>
      <c r="Q278" s="11">
        <f>SUM(K278:P278)</f>
        <v>0</v>
      </c>
      <c r="R278" s="38">
        <v>2</v>
      </c>
      <c r="S278" s="36">
        <f>+Q278/R278</f>
        <v>0</v>
      </c>
      <c r="T278" s="37">
        <f>R278*S278-(R278*J278)</f>
        <v>-7.8</v>
      </c>
    </row>
    <row r="279" spans="1:20" ht="16.5" customHeight="1" thickBot="1" thickTop="1">
      <c r="A279" s="4">
        <v>21</v>
      </c>
      <c r="B279" s="4">
        <v>203</v>
      </c>
      <c r="C279" s="9" t="s">
        <v>311</v>
      </c>
      <c r="D279" s="5">
        <v>234</v>
      </c>
      <c r="E279" s="4" t="s">
        <v>373</v>
      </c>
      <c r="F279" s="10" t="s">
        <v>353</v>
      </c>
      <c r="G279" s="4" t="s">
        <v>341</v>
      </c>
      <c r="H279" s="4">
        <v>2</v>
      </c>
      <c r="I279" s="12" t="s">
        <v>189</v>
      </c>
      <c r="J279" s="14">
        <v>6.1</v>
      </c>
      <c r="K279" s="13">
        <v>0</v>
      </c>
      <c r="L279" s="11">
        <v>0</v>
      </c>
      <c r="M279" s="11">
        <v>0</v>
      </c>
      <c r="N279" s="11">
        <v>0</v>
      </c>
      <c r="O279" s="11" t="s">
        <v>397</v>
      </c>
      <c r="P279" s="11" t="s">
        <v>397</v>
      </c>
      <c r="Q279" s="11">
        <f>SUM(K279:P279)</f>
        <v>0</v>
      </c>
      <c r="R279" s="38">
        <v>4</v>
      </c>
      <c r="S279" s="36">
        <f>+Q279/R279</f>
        <v>0</v>
      </c>
      <c r="T279" s="37">
        <f>R279*S279-(R279*J279)</f>
        <v>-24.4</v>
      </c>
    </row>
    <row r="280" spans="1:20" ht="16.5" customHeight="1" thickBot="1" thickTop="1">
      <c r="A280" s="4">
        <v>16</v>
      </c>
      <c r="B280" s="4">
        <v>153</v>
      </c>
      <c r="C280" s="9" t="s">
        <v>308</v>
      </c>
      <c r="D280" s="5">
        <v>1369</v>
      </c>
      <c r="E280" s="4" t="s">
        <v>115</v>
      </c>
      <c r="F280" s="10" t="s">
        <v>376</v>
      </c>
      <c r="G280" s="4" t="s">
        <v>204</v>
      </c>
      <c r="H280" s="4">
        <v>7</v>
      </c>
      <c r="I280" s="12" t="s">
        <v>190</v>
      </c>
      <c r="J280" s="14">
        <v>11.6</v>
      </c>
      <c r="K280" s="13">
        <v>0</v>
      </c>
      <c r="L280" s="11">
        <v>0</v>
      </c>
      <c r="M280" s="11" t="s">
        <v>397</v>
      </c>
      <c r="N280" s="11" t="s">
        <v>397</v>
      </c>
      <c r="O280" s="11" t="s">
        <v>397</v>
      </c>
      <c r="P280" s="11" t="s">
        <v>397</v>
      </c>
      <c r="Q280" s="11">
        <f>SUM(K280:P280)</f>
        <v>0</v>
      </c>
      <c r="R280" s="38">
        <v>2</v>
      </c>
      <c r="S280" s="36">
        <f>+Q280/R280</f>
        <v>0</v>
      </c>
      <c r="T280" s="37">
        <f>R280*S280-(R280*J280)</f>
        <v>-23.2</v>
      </c>
    </row>
    <row r="281" spans="1:20" ht="16.5" customHeight="1" thickBot="1" thickTop="1">
      <c r="A281" s="4">
        <v>18</v>
      </c>
      <c r="B281" s="4">
        <v>171</v>
      </c>
      <c r="C281" s="9" t="s">
        <v>396</v>
      </c>
      <c r="D281" s="5">
        <v>241</v>
      </c>
      <c r="E281" s="4" t="s">
        <v>375</v>
      </c>
      <c r="F281" s="10" t="s">
        <v>323</v>
      </c>
      <c r="G281" s="4" t="s">
        <v>360</v>
      </c>
      <c r="H281" s="4">
        <v>6</v>
      </c>
      <c r="I281" s="12" t="s">
        <v>313</v>
      </c>
      <c r="J281" s="14">
        <v>6.6</v>
      </c>
      <c r="K281" s="13">
        <v>0</v>
      </c>
      <c r="L281" s="11" t="s">
        <v>397</v>
      </c>
      <c r="M281" s="11" t="s">
        <v>397</v>
      </c>
      <c r="N281" s="11" t="s">
        <v>397</v>
      </c>
      <c r="O281" s="11" t="s">
        <v>397</v>
      </c>
      <c r="P281" s="11" t="s">
        <v>397</v>
      </c>
      <c r="Q281" s="11">
        <f>SUM(K281:P281)</f>
        <v>0</v>
      </c>
      <c r="R281" s="38">
        <v>1</v>
      </c>
      <c r="S281" s="36">
        <f>+Q281/R281</f>
        <v>0</v>
      </c>
      <c r="T281" s="37">
        <f>R281*S281-(R281*J281)</f>
        <v>-6.6</v>
      </c>
    </row>
    <row r="282" spans="1:20" ht="16.5" customHeight="1" thickBot="1" thickTop="1">
      <c r="A282" s="4">
        <v>27</v>
      </c>
      <c r="B282" s="4">
        <v>261</v>
      </c>
      <c r="C282" s="9" t="s">
        <v>394</v>
      </c>
      <c r="D282" s="5">
        <v>991</v>
      </c>
      <c r="E282" s="4" t="s">
        <v>76</v>
      </c>
      <c r="F282" s="10" t="s">
        <v>354</v>
      </c>
      <c r="G282" s="4" t="s">
        <v>383</v>
      </c>
      <c r="H282" s="4">
        <v>6</v>
      </c>
      <c r="I282" s="12" t="s">
        <v>316</v>
      </c>
      <c r="J282" s="14">
        <v>4.2</v>
      </c>
      <c r="K282" s="13">
        <v>0</v>
      </c>
      <c r="L282" s="11" t="s">
        <v>397</v>
      </c>
      <c r="M282" s="11" t="s">
        <v>397</v>
      </c>
      <c r="N282" s="11" t="s">
        <v>397</v>
      </c>
      <c r="O282" s="11" t="s">
        <v>397</v>
      </c>
      <c r="P282" s="11" t="s">
        <v>397</v>
      </c>
      <c r="Q282" s="11">
        <f>SUM(K282:P282)</f>
        <v>0</v>
      </c>
      <c r="R282" s="38">
        <v>1</v>
      </c>
      <c r="S282" s="36">
        <f>+Q282/R282</f>
        <v>0</v>
      </c>
      <c r="T282" s="37">
        <f>R282*S282-(R282*J282)</f>
        <v>-4.2</v>
      </c>
    </row>
    <row r="283" spans="4:10" ht="16.5" customHeight="1" thickTop="1">
      <c r="D283"/>
      <c r="E283"/>
      <c r="F283"/>
      <c r="G283"/>
      <c r="H283"/>
      <c r="I283"/>
      <c r="J283"/>
    </row>
    <row r="284" spans="4:10" ht="13.5" customHeight="1">
      <c r="D284"/>
      <c r="E284"/>
      <c r="F284"/>
      <c r="G284"/>
      <c r="H284"/>
      <c r="I284"/>
      <c r="J284"/>
    </row>
    <row r="285" spans="4:10" ht="13.5" customHeight="1">
      <c r="D285"/>
      <c r="E285"/>
      <c r="F285"/>
      <c r="G285"/>
      <c r="H285"/>
      <c r="I285"/>
      <c r="J285"/>
    </row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</sheetData>
  <printOptions/>
  <pageMargins left="0.25" right="0.25" top="0.42" bottom="0.38" header="0.17" footer="0.11"/>
  <pageSetup horizontalDpi="1200" verticalDpi="1200" orientation="landscape" scale="90" r:id="rId1"/>
  <headerFooter alignWithMargins="0">
    <oddHeader>&amp;C&amp;"Arial,Bold"&amp;14THROUGH 4 GAMES&amp;RSorted by Leading Scorers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4">
      <selection activeCell="L8" sqref="L8"/>
    </sheetView>
  </sheetViews>
  <sheetFormatPr defaultColWidth="9.140625" defaultRowHeight="12.75"/>
  <cols>
    <col min="2" max="2" width="19.00390625" style="0" customWidth="1"/>
    <col min="6" max="6" width="10.421875" style="0" customWidth="1"/>
    <col min="7" max="7" width="10.7109375" style="0" bestFit="1" customWidth="1"/>
    <col min="8" max="8" width="0.85546875" style="0" customWidth="1"/>
  </cols>
  <sheetData>
    <row r="1" ht="21">
      <c r="B1" s="39" t="s">
        <v>424</v>
      </c>
    </row>
    <row r="2" ht="17.25">
      <c r="H2" s="23"/>
    </row>
    <row r="3" spans="7:8" ht="15.75" thickBot="1">
      <c r="G3" s="26" t="s">
        <v>425</v>
      </c>
      <c r="H3" s="25"/>
    </row>
    <row r="4" spans="1:10" ht="15.75" thickTop="1">
      <c r="A4" s="26" t="s">
        <v>401</v>
      </c>
      <c r="D4" s="65" t="s">
        <v>428</v>
      </c>
      <c r="E4" s="66" t="s">
        <v>402</v>
      </c>
      <c r="F4" s="67"/>
      <c r="G4" s="26" t="s">
        <v>403</v>
      </c>
      <c r="H4" s="26"/>
      <c r="I4" s="68" t="s">
        <v>404</v>
      </c>
      <c r="J4" s="68"/>
    </row>
    <row r="5" spans="1:10" ht="15.75" thickBot="1">
      <c r="A5" s="26" t="s">
        <v>405</v>
      </c>
      <c r="C5" s="26" t="s">
        <v>406</v>
      </c>
      <c r="D5" s="65" t="s">
        <v>429</v>
      </c>
      <c r="E5" s="45" t="s">
        <v>407</v>
      </c>
      <c r="F5" s="46" t="s">
        <v>408</v>
      </c>
      <c r="G5" s="26" t="s">
        <v>423</v>
      </c>
      <c r="H5" s="26"/>
      <c r="I5" s="26" t="s">
        <v>398</v>
      </c>
      <c r="J5" s="26" t="s">
        <v>405</v>
      </c>
    </row>
    <row r="6" spans="1:10" ht="24" customHeight="1" thickBot="1">
      <c r="A6" s="27">
        <v>1</v>
      </c>
      <c r="B6" s="28" t="s">
        <v>309</v>
      </c>
      <c r="C6" s="29">
        <v>825</v>
      </c>
      <c r="D6" s="43"/>
      <c r="E6" s="47">
        <v>24</v>
      </c>
      <c r="F6" s="48">
        <f aca="true" t="shared" si="0" ref="F6:F15">28-E6</f>
        <v>4</v>
      </c>
      <c r="G6" s="44">
        <v>48</v>
      </c>
      <c r="H6" s="30"/>
      <c r="I6" s="31">
        <f aca="true" t="shared" si="1" ref="I6:I15">C6+G6</f>
        <v>873</v>
      </c>
      <c r="J6" s="41">
        <v>1</v>
      </c>
    </row>
    <row r="7" spans="1:10" ht="24" customHeight="1" thickBot="1">
      <c r="A7" s="27">
        <v>2</v>
      </c>
      <c r="B7" s="28" t="s">
        <v>394</v>
      </c>
      <c r="C7" s="29">
        <v>733</v>
      </c>
      <c r="D7" s="64">
        <f>C7-$C$6</f>
        <v>-92</v>
      </c>
      <c r="E7" s="47">
        <v>26</v>
      </c>
      <c r="F7" s="48">
        <f t="shared" si="0"/>
        <v>2</v>
      </c>
      <c r="G7" s="44">
        <v>20</v>
      </c>
      <c r="H7" s="30"/>
      <c r="I7" s="31">
        <f t="shared" si="1"/>
        <v>753</v>
      </c>
      <c r="J7" s="41">
        <v>2</v>
      </c>
    </row>
    <row r="8" spans="1:10" ht="24" customHeight="1" thickBot="1">
      <c r="A8" s="27">
        <v>3</v>
      </c>
      <c r="B8" s="28" t="s">
        <v>311</v>
      </c>
      <c r="C8" s="29">
        <v>722</v>
      </c>
      <c r="D8" s="64">
        <f aca="true" t="shared" si="2" ref="D8:D15">C8-$C$6</f>
        <v>-103</v>
      </c>
      <c r="E8" s="49">
        <v>26</v>
      </c>
      <c r="F8" s="48">
        <f t="shared" si="0"/>
        <v>2</v>
      </c>
      <c r="G8" s="44">
        <v>26</v>
      </c>
      <c r="H8" s="30"/>
      <c r="I8" s="31">
        <f t="shared" si="1"/>
        <v>748</v>
      </c>
      <c r="J8" s="41">
        <v>3</v>
      </c>
    </row>
    <row r="9" spans="1:10" ht="24" customHeight="1" thickBot="1">
      <c r="A9" s="27">
        <v>5</v>
      </c>
      <c r="B9" s="28" t="s">
        <v>307</v>
      </c>
      <c r="C9" s="29">
        <v>664</v>
      </c>
      <c r="D9" s="64">
        <f t="shared" si="2"/>
        <v>-161</v>
      </c>
      <c r="E9" s="47">
        <v>25</v>
      </c>
      <c r="F9" s="48">
        <f t="shared" si="0"/>
        <v>3</v>
      </c>
      <c r="G9" s="44">
        <v>49</v>
      </c>
      <c r="H9" s="30"/>
      <c r="I9" s="31">
        <f t="shared" si="1"/>
        <v>713</v>
      </c>
      <c r="J9" s="41">
        <v>4</v>
      </c>
    </row>
    <row r="10" spans="1:10" ht="24" customHeight="1" thickBot="1">
      <c r="A10" s="27">
        <v>4</v>
      </c>
      <c r="B10" s="28" t="s">
        <v>399</v>
      </c>
      <c r="C10" s="29">
        <v>681</v>
      </c>
      <c r="D10" s="64">
        <f t="shared" si="2"/>
        <v>-144</v>
      </c>
      <c r="E10" s="47">
        <v>26</v>
      </c>
      <c r="F10" s="48">
        <f t="shared" si="0"/>
        <v>2</v>
      </c>
      <c r="G10" s="44">
        <v>24</v>
      </c>
      <c r="H10" s="30"/>
      <c r="I10" s="31">
        <f t="shared" si="1"/>
        <v>705</v>
      </c>
      <c r="J10" s="41">
        <v>5</v>
      </c>
    </row>
    <row r="11" spans="1:10" ht="24" customHeight="1" thickBot="1">
      <c r="A11" s="27">
        <v>6</v>
      </c>
      <c r="B11" s="28" t="s">
        <v>312</v>
      </c>
      <c r="C11" s="29">
        <v>653</v>
      </c>
      <c r="D11" s="64">
        <f t="shared" si="2"/>
        <v>-172</v>
      </c>
      <c r="E11" s="47">
        <v>27</v>
      </c>
      <c r="F11" s="48">
        <f t="shared" si="0"/>
        <v>1</v>
      </c>
      <c r="G11" s="44">
        <v>12</v>
      </c>
      <c r="H11" s="30"/>
      <c r="I11" s="31">
        <f t="shared" si="1"/>
        <v>665</v>
      </c>
      <c r="J11" s="41">
        <v>6</v>
      </c>
    </row>
    <row r="12" spans="1:10" ht="24" customHeight="1" thickBot="1">
      <c r="A12" s="27">
        <v>7</v>
      </c>
      <c r="B12" s="28" t="s">
        <v>396</v>
      </c>
      <c r="C12" s="29">
        <v>597</v>
      </c>
      <c r="D12" s="64">
        <f t="shared" si="2"/>
        <v>-228</v>
      </c>
      <c r="E12" s="47">
        <v>27</v>
      </c>
      <c r="F12" s="48">
        <f t="shared" si="0"/>
        <v>1</v>
      </c>
      <c r="G12" s="44">
        <v>17</v>
      </c>
      <c r="H12" s="30"/>
      <c r="I12" s="31">
        <f t="shared" si="1"/>
        <v>614</v>
      </c>
      <c r="J12" s="41">
        <v>7</v>
      </c>
    </row>
    <row r="13" spans="1:10" ht="24" customHeight="1" thickBot="1">
      <c r="A13" s="27">
        <v>8</v>
      </c>
      <c r="B13" s="28" t="s">
        <v>308</v>
      </c>
      <c r="C13" s="29">
        <v>570</v>
      </c>
      <c r="D13" s="64">
        <f t="shared" si="2"/>
        <v>-255</v>
      </c>
      <c r="E13" s="47">
        <v>26</v>
      </c>
      <c r="F13" s="48">
        <f t="shared" si="0"/>
        <v>2</v>
      </c>
      <c r="G13" s="44">
        <v>20</v>
      </c>
      <c r="H13" s="30"/>
      <c r="I13" s="31">
        <f t="shared" si="1"/>
        <v>590</v>
      </c>
      <c r="J13" s="41">
        <v>8</v>
      </c>
    </row>
    <row r="14" spans="1:10" ht="24" customHeight="1" thickBot="1">
      <c r="A14" s="27">
        <v>9</v>
      </c>
      <c r="B14" s="28" t="s">
        <v>395</v>
      </c>
      <c r="C14" s="29">
        <v>557</v>
      </c>
      <c r="D14" s="64">
        <f t="shared" si="2"/>
        <v>-268</v>
      </c>
      <c r="E14" s="47">
        <v>27</v>
      </c>
      <c r="F14" s="48">
        <f t="shared" si="0"/>
        <v>1</v>
      </c>
      <c r="G14" s="44">
        <v>6</v>
      </c>
      <c r="H14" s="30"/>
      <c r="I14" s="31">
        <f t="shared" si="1"/>
        <v>563</v>
      </c>
      <c r="J14" s="41">
        <v>9</v>
      </c>
    </row>
    <row r="15" spans="1:10" ht="24" customHeight="1" thickBot="1">
      <c r="A15" s="27">
        <v>10</v>
      </c>
      <c r="B15" s="28" t="s">
        <v>310</v>
      </c>
      <c r="C15" s="29">
        <v>520</v>
      </c>
      <c r="D15" s="64">
        <f t="shared" si="2"/>
        <v>-305</v>
      </c>
      <c r="E15" s="50">
        <v>26</v>
      </c>
      <c r="F15" s="51">
        <f t="shared" si="0"/>
        <v>2</v>
      </c>
      <c r="G15" s="44">
        <v>16</v>
      </c>
      <c r="H15" s="30"/>
      <c r="I15" s="31">
        <f t="shared" si="1"/>
        <v>536</v>
      </c>
      <c r="J15" s="41">
        <v>10</v>
      </c>
    </row>
    <row r="16" spans="3:10" ht="18" thickTop="1">
      <c r="C16" s="33">
        <f>SUM(C6:C15)</f>
        <v>6522</v>
      </c>
      <c r="D16" s="33"/>
      <c r="E16" s="32">
        <f>SUM(E6:E15)</f>
        <v>260</v>
      </c>
      <c r="F16" s="32">
        <f>SUM(F6:F15)</f>
        <v>20</v>
      </c>
      <c r="G16" s="32">
        <f>SUM(G6:G15)</f>
        <v>238</v>
      </c>
      <c r="H16" s="23"/>
      <c r="I16" s="33">
        <f>SUM(I6:I15)</f>
        <v>6760</v>
      </c>
      <c r="J16" s="24"/>
    </row>
    <row r="17" ht="17.25">
      <c r="H17" s="23"/>
    </row>
    <row r="18" ht="13.5">
      <c r="B18" s="40" t="s">
        <v>422</v>
      </c>
    </row>
  </sheetData>
  <mergeCells count="2">
    <mergeCell ref="E4:F4"/>
    <mergeCell ref="I4:J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7" sqref="A17"/>
    </sheetView>
  </sheetViews>
  <sheetFormatPr defaultColWidth="9.140625" defaultRowHeight="12.75"/>
  <cols>
    <col min="1" max="1" width="12.7109375" style="0" bestFit="1" customWidth="1"/>
    <col min="2" max="2" width="4.7109375" style="0" customWidth="1"/>
  </cols>
  <sheetData>
    <row r="1" ht="12.75">
      <c r="D1" s="42" t="s">
        <v>443</v>
      </c>
    </row>
    <row r="3" spans="1:2" ht="12.75">
      <c r="A3" s="16" t="s">
        <v>426</v>
      </c>
      <c r="B3" s="19"/>
    </row>
    <row r="4" spans="1:2" ht="12.75">
      <c r="A4" s="16" t="s">
        <v>442</v>
      </c>
      <c r="B4" s="19" t="s">
        <v>398</v>
      </c>
    </row>
    <row r="5" spans="1:2" ht="12.75">
      <c r="A5" s="15" t="s">
        <v>309</v>
      </c>
      <c r="B5" s="20">
        <v>24</v>
      </c>
    </row>
    <row r="6" spans="1:2" ht="12.75">
      <c r="A6" s="17" t="s">
        <v>399</v>
      </c>
      <c r="B6" s="21">
        <v>26</v>
      </c>
    </row>
    <row r="7" spans="1:2" ht="12.75">
      <c r="A7" s="17" t="s">
        <v>307</v>
      </c>
      <c r="B7" s="21">
        <v>25</v>
      </c>
    </row>
    <row r="8" spans="1:2" ht="12.75">
      <c r="A8" s="17" t="s">
        <v>395</v>
      </c>
      <c r="B8" s="21">
        <v>27</v>
      </c>
    </row>
    <row r="9" spans="1:2" ht="12.75">
      <c r="A9" s="17" t="s">
        <v>310</v>
      </c>
      <c r="B9" s="21">
        <v>26</v>
      </c>
    </row>
    <row r="10" spans="1:2" ht="12.75">
      <c r="A10" s="17" t="s">
        <v>312</v>
      </c>
      <c r="B10" s="21">
        <v>27</v>
      </c>
    </row>
    <row r="11" spans="1:2" ht="12.75">
      <c r="A11" s="17" t="s">
        <v>311</v>
      </c>
      <c r="B11" s="21">
        <v>26</v>
      </c>
    </row>
    <row r="12" spans="1:2" ht="12.75">
      <c r="A12" s="17" t="s">
        <v>308</v>
      </c>
      <c r="B12" s="21">
        <v>26</v>
      </c>
    </row>
    <row r="13" spans="1:2" ht="12.75">
      <c r="A13" s="17" t="s">
        <v>396</v>
      </c>
      <c r="B13" s="21">
        <v>27</v>
      </c>
    </row>
    <row r="14" spans="1:2" ht="12.75">
      <c r="A14" s="17" t="s">
        <v>394</v>
      </c>
      <c r="B14" s="21">
        <v>26</v>
      </c>
    </row>
    <row r="15" spans="1:2" ht="12.75">
      <c r="A15" s="18" t="s">
        <v>400</v>
      </c>
      <c r="B15" s="22">
        <v>260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2"/>
  <sheetViews>
    <sheetView workbookViewId="0" topLeftCell="A151">
      <selection activeCell="F276" sqref="F27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14.7109375" style="0" customWidth="1"/>
    <col min="4" max="4" width="0" style="0" hidden="1" customWidth="1"/>
    <col min="5" max="5" width="20.8515625" style="0" customWidth="1"/>
    <col min="6" max="6" width="6.00390625" style="0" customWidth="1"/>
    <col min="7" max="7" width="20.421875" style="0" bestFit="1" customWidth="1"/>
    <col min="8" max="8" width="4.7109375" style="0" customWidth="1"/>
    <col min="9" max="10" width="6.7109375" style="0" customWidth="1"/>
    <col min="11" max="16" width="5.7109375" style="0" customWidth="1"/>
    <col min="17" max="17" width="6.7109375" style="0" customWidth="1"/>
    <col min="18" max="18" width="3.57421875" style="0" customWidth="1"/>
    <col min="19" max="19" width="7.00390625" style="0" customWidth="1"/>
    <col min="20" max="20" width="4.28125" style="0" customWidth="1"/>
  </cols>
  <sheetData>
    <row r="1" spans="4:19" ht="12.75">
      <c r="D1" s="3"/>
      <c r="E1" s="3"/>
      <c r="F1" s="3"/>
      <c r="G1" s="3"/>
      <c r="H1" s="3"/>
      <c r="I1" s="3"/>
      <c r="J1" s="6"/>
      <c r="S1" s="34" t="s">
        <v>417</v>
      </c>
    </row>
    <row r="2" spans="1:20" ht="15.75" thickBot="1">
      <c r="A2" s="2" t="s">
        <v>192</v>
      </c>
      <c r="B2" s="2" t="s">
        <v>186</v>
      </c>
      <c r="C2" s="2" t="s">
        <v>193</v>
      </c>
      <c r="D2" s="8" t="s">
        <v>183</v>
      </c>
      <c r="E2" s="1" t="s">
        <v>194</v>
      </c>
      <c r="F2" s="1" t="s">
        <v>196</v>
      </c>
      <c r="G2" s="1" t="s">
        <v>191</v>
      </c>
      <c r="H2" s="2" t="s">
        <v>187</v>
      </c>
      <c r="I2" s="2" t="s">
        <v>195</v>
      </c>
      <c r="J2" s="7" t="s">
        <v>188</v>
      </c>
      <c r="K2" s="7" t="s">
        <v>409</v>
      </c>
      <c r="L2" s="7" t="s">
        <v>410</v>
      </c>
      <c r="M2" s="7" t="s">
        <v>411</v>
      </c>
      <c r="N2" s="7" t="s">
        <v>412</v>
      </c>
      <c r="O2" s="7" t="s">
        <v>413</v>
      </c>
      <c r="P2" s="7" t="s">
        <v>414</v>
      </c>
      <c r="Q2" s="7" t="s">
        <v>415</v>
      </c>
      <c r="R2" s="7" t="s">
        <v>416</v>
      </c>
      <c r="S2" s="7" t="s">
        <v>188</v>
      </c>
      <c r="T2" s="35" t="s">
        <v>418</v>
      </c>
    </row>
    <row r="3" spans="1:20" ht="16.5" thickBot="1" thickTop="1">
      <c r="A3" s="52">
        <v>1</v>
      </c>
      <c r="B3" s="52">
        <v>7</v>
      </c>
      <c r="C3" s="63" t="s">
        <v>430</v>
      </c>
      <c r="D3" s="54">
        <v>1740</v>
      </c>
      <c r="E3" s="52" t="s">
        <v>292</v>
      </c>
      <c r="F3" s="55" t="s">
        <v>332</v>
      </c>
      <c r="G3" s="52" t="s">
        <v>199</v>
      </c>
      <c r="H3" s="52">
        <v>3</v>
      </c>
      <c r="I3" s="56" t="s">
        <v>190</v>
      </c>
      <c r="J3" s="57">
        <v>23.1</v>
      </c>
      <c r="K3" s="58">
        <v>18</v>
      </c>
      <c r="L3" s="59">
        <v>33</v>
      </c>
      <c r="M3" s="59">
        <v>36</v>
      </c>
      <c r="N3" s="59">
        <v>20</v>
      </c>
      <c r="O3" s="59"/>
      <c r="P3" s="59"/>
      <c r="Q3" s="59">
        <f aca="true" t="shared" si="0" ref="Q3:Q66">SUM(K3:P3)</f>
        <v>107</v>
      </c>
      <c r="R3" s="60">
        <v>4</v>
      </c>
      <c r="S3" s="61">
        <f aca="true" t="shared" si="1" ref="S3:S66">+Q3/R3</f>
        <v>26.75</v>
      </c>
      <c r="T3" s="62">
        <f aca="true" t="shared" si="2" ref="T3:T66">R3*S3-(R3*J3)</f>
        <v>14.599999999999994</v>
      </c>
    </row>
    <row r="4" spans="1:20" ht="16.5" thickBot="1" thickTop="1">
      <c r="A4" s="4">
        <v>1</v>
      </c>
      <c r="B4" s="4">
        <v>2</v>
      </c>
      <c r="C4" s="9" t="s">
        <v>312</v>
      </c>
      <c r="D4" s="5">
        <v>518</v>
      </c>
      <c r="E4" s="4" t="s">
        <v>221</v>
      </c>
      <c r="F4" s="10" t="s">
        <v>348</v>
      </c>
      <c r="G4" s="4" t="s">
        <v>214</v>
      </c>
      <c r="H4" s="4">
        <v>3</v>
      </c>
      <c r="I4" s="12" t="s">
        <v>313</v>
      </c>
      <c r="J4" s="14">
        <v>27.9</v>
      </c>
      <c r="K4" s="13">
        <v>32</v>
      </c>
      <c r="L4" s="11">
        <v>34</v>
      </c>
      <c r="M4" s="11">
        <v>32</v>
      </c>
      <c r="N4" s="11" t="s">
        <v>397</v>
      </c>
      <c r="O4" s="11" t="s">
        <v>397</v>
      </c>
      <c r="P4" s="11" t="s">
        <v>397</v>
      </c>
      <c r="Q4" s="11">
        <f t="shared" si="0"/>
        <v>98</v>
      </c>
      <c r="R4" s="38">
        <v>3</v>
      </c>
      <c r="S4" s="36">
        <f t="shared" si="1"/>
        <v>32.666666666666664</v>
      </c>
      <c r="T4" s="37">
        <f t="shared" si="2"/>
        <v>14.300000000000011</v>
      </c>
    </row>
    <row r="5" spans="1:20" ht="16.5" thickBot="1" thickTop="1">
      <c r="A5" s="4">
        <v>1</v>
      </c>
      <c r="B5" s="4">
        <v>5</v>
      </c>
      <c r="C5" s="9" t="s">
        <v>310</v>
      </c>
      <c r="D5" s="5">
        <v>1158</v>
      </c>
      <c r="E5" s="4" t="s">
        <v>259</v>
      </c>
      <c r="F5" s="10" t="s">
        <v>357</v>
      </c>
      <c r="G5" s="4" t="s">
        <v>200</v>
      </c>
      <c r="H5" s="4">
        <v>1</v>
      </c>
      <c r="I5" s="12" t="s">
        <v>316</v>
      </c>
      <c r="J5" s="14">
        <v>17.3</v>
      </c>
      <c r="K5" s="13">
        <v>16</v>
      </c>
      <c r="L5" s="11">
        <v>17</v>
      </c>
      <c r="M5" s="11">
        <v>13</v>
      </c>
      <c r="N5" s="11">
        <v>20</v>
      </c>
      <c r="O5" s="11" t="s">
        <v>397</v>
      </c>
      <c r="P5" s="11" t="s">
        <v>397</v>
      </c>
      <c r="Q5" s="11">
        <f t="shared" si="0"/>
        <v>66</v>
      </c>
      <c r="R5" s="38">
        <v>4</v>
      </c>
      <c r="S5" s="36">
        <f t="shared" si="1"/>
        <v>16.5</v>
      </c>
      <c r="T5" s="37">
        <f t="shared" si="2"/>
        <v>-3.200000000000003</v>
      </c>
    </row>
    <row r="6" spans="1:20" ht="16.5" thickBot="1" thickTop="1">
      <c r="A6" s="4">
        <v>1</v>
      </c>
      <c r="B6" s="4">
        <v>3</v>
      </c>
      <c r="C6" s="9" t="s">
        <v>311</v>
      </c>
      <c r="D6" s="5">
        <v>1613</v>
      </c>
      <c r="E6" s="4" t="s">
        <v>140</v>
      </c>
      <c r="F6" s="10" t="s">
        <v>320</v>
      </c>
      <c r="G6" s="4" t="s">
        <v>371</v>
      </c>
      <c r="H6" s="4">
        <v>1</v>
      </c>
      <c r="I6" s="12" t="s">
        <v>189</v>
      </c>
      <c r="J6" s="14">
        <v>17.3</v>
      </c>
      <c r="K6" s="13">
        <v>11</v>
      </c>
      <c r="L6" s="11">
        <v>18</v>
      </c>
      <c r="M6" s="11">
        <v>21</v>
      </c>
      <c r="N6" s="11" t="s">
        <v>397</v>
      </c>
      <c r="O6" s="11" t="s">
        <v>397</v>
      </c>
      <c r="P6" s="11" t="s">
        <v>397</v>
      </c>
      <c r="Q6" s="11">
        <f t="shared" si="0"/>
        <v>50</v>
      </c>
      <c r="R6" s="38">
        <v>3</v>
      </c>
      <c r="S6" s="36">
        <f t="shared" si="1"/>
        <v>16.666666666666668</v>
      </c>
      <c r="T6" s="37">
        <f t="shared" si="2"/>
        <v>-1.9000000000000057</v>
      </c>
    </row>
    <row r="7" spans="1:20" ht="16.5" thickBot="1" thickTop="1">
      <c r="A7" s="4">
        <v>1</v>
      </c>
      <c r="B7" s="4">
        <v>4</v>
      </c>
      <c r="C7" s="9" t="s">
        <v>399</v>
      </c>
      <c r="D7" s="5">
        <v>1529</v>
      </c>
      <c r="E7" s="4" t="s">
        <v>234</v>
      </c>
      <c r="F7" s="10" t="s">
        <v>339</v>
      </c>
      <c r="G7" s="4" t="s">
        <v>223</v>
      </c>
      <c r="H7" s="4">
        <v>1</v>
      </c>
      <c r="I7" s="12" t="s">
        <v>190</v>
      </c>
      <c r="J7" s="14">
        <v>17.4</v>
      </c>
      <c r="K7" s="13">
        <v>11</v>
      </c>
      <c r="L7" s="11">
        <v>13</v>
      </c>
      <c r="M7" s="11">
        <v>18</v>
      </c>
      <c r="N7" s="11" t="s">
        <v>397</v>
      </c>
      <c r="O7" s="11" t="s">
        <v>397</v>
      </c>
      <c r="P7" s="11" t="s">
        <v>397</v>
      </c>
      <c r="Q7" s="11">
        <f t="shared" si="0"/>
        <v>42</v>
      </c>
      <c r="R7" s="38">
        <v>3</v>
      </c>
      <c r="S7" s="36">
        <f t="shared" si="1"/>
        <v>14</v>
      </c>
      <c r="T7" s="37">
        <f t="shared" si="2"/>
        <v>-10.199999999999996</v>
      </c>
    </row>
    <row r="8" spans="1:20" ht="16.5" thickBot="1" thickTop="1">
      <c r="A8" s="4">
        <v>1</v>
      </c>
      <c r="B8" s="4">
        <v>10</v>
      </c>
      <c r="C8" s="9" t="s">
        <v>396</v>
      </c>
      <c r="D8" s="5">
        <v>819</v>
      </c>
      <c r="E8" s="4" t="s">
        <v>227</v>
      </c>
      <c r="F8" s="10" t="s">
        <v>369</v>
      </c>
      <c r="G8" s="4" t="s">
        <v>215</v>
      </c>
      <c r="H8" s="4">
        <v>3</v>
      </c>
      <c r="I8" s="12" t="s">
        <v>316</v>
      </c>
      <c r="J8" s="14">
        <v>20.5</v>
      </c>
      <c r="K8" s="13">
        <v>16</v>
      </c>
      <c r="L8" s="11">
        <v>25</v>
      </c>
      <c r="M8" s="11" t="s">
        <v>397</v>
      </c>
      <c r="N8" s="11" t="s">
        <v>397</v>
      </c>
      <c r="O8" s="11" t="s">
        <v>397</v>
      </c>
      <c r="P8" s="11" t="s">
        <v>397</v>
      </c>
      <c r="Q8" s="11">
        <f t="shared" si="0"/>
        <v>41</v>
      </c>
      <c r="R8" s="38">
        <v>2</v>
      </c>
      <c r="S8" s="36">
        <f t="shared" si="1"/>
        <v>20.5</v>
      </c>
      <c r="T8" s="37">
        <f t="shared" si="2"/>
        <v>0</v>
      </c>
    </row>
    <row r="9" spans="1:20" ht="16.5" thickBot="1" thickTop="1">
      <c r="A9" s="4">
        <v>1</v>
      </c>
      <c r="B9" s="4">
        <v>1</v>
      </c>
      <c r="C9" s="9" t="s">
        <v>394</v>
      </c>
      <c r="D9" s="5">
        <v>1548</v>
      </c>
      <c r="E9" s="4" t="s">
        <v>235</v>
      </c>
      <c r="F9" s="10" t="s">
        <v>344</v>
      </c>
      <c r="G9" s="4" t="s">
        <v>223</v>
      </c>
      <c r="H9" s="4">
        <v>1</v>
      </c>
      <c r="I9" s="12" t="s">
        <v>190</v>
      </c>
      <c r="J9" s="14">
        <v>21.6</v>
      </c>
      <c r="K9" s="13">
        <v>9</v>
      </c>
      <c r="L9" s="11">
        <v>24</v>
      </c>
      <c r="M9" s="11">
        <v>8</v>
      </c>
      <c r="N9" s="11" t="s">
        <v>397</v>
      </c>
      <c r="O9" s="11" t="s">
        <v>397</v>
      </c>
      <c r="P9" s="11" t="s">
        <v>397</v>
      </c>
      <c r="Q9" s="11">
        <f t="shared" si="0"/>
        <v>41</v>
      </c>
      <c r="R9" s="38">
        <v>3</v>
      </c>
      <c r="S9" s="36">
        <f t="shared" si="1"/>
        <v>13.666666666666666</v>
      </c>
      <c r="T9" s="37">
        <f t="shared" si="2"/>
        <v>-23.80000000000001</v>
      </c>
    </row>
    <row r="10" spans="1:20" ht="16.5" thickBot="1" thickTop="1">
      <c r="A10" s="4">
        <v>1</v>
      </c>
      <c r="B10" s="4">
        <v>8</v>
      </c>
      <c r="C10" s="9" t="s">
        <v>308</v>
      </c>
      <c r="D10" s="5">
        <v>560</v>
      </c>
      <c r="E10" s="4" t="s">
        <v>241</v>
      </c>
      <c r="F10" s="10" t="s">
        <v>339</v>
      </c>
      <c r="G10" s="4" t="s">
        <v>208</v>
      </c>
      <c r="H10" s="4">
        <v>1</v>
      </c>
      <c r="I10" s="12" t="s">
        <v>313</v>
      </c>
      <c r="J10" s="14">
        <v>16.4</v>
      </c>
      <c r="K10" s="13">
        <v>26</v>
      </c>
      <c r="L10" s="11">
        <v>11</v>
      </c>
      <c r="M10" s="11" t="s">
        <v>397</v>
      </c>
      <c r="N10" s="11" t="s">
        <v>397</v>
      </c>
      <c r="O10" s="11" t="s">
        <v>397</v>
      </c>
      <c r="P10" s="11" t="s">
        <v>397</v>
      </c>
      <c r="Q10" s="11">
        <f t="shared" si="0"/>
        <v>37</v>
      </c>
      <c r="R10" s="38">
        <v>2</v>
      </c>
      <c r="S10" s="36">
        <f t="shared" si="1"/>
        <v>18.5</v>
      </c>
      <c r="T10" s="37">
        <f t="shared" si="2"/>
        <v>4.200000000000003</v>
      </c>
    </row>
    <row r="11" spans="1:20" ht="16.5" thickBot="1" thickTop="1">
      <c r="A11" s="4">
        <v>1</v>
      </c>
      <c r="B11" s="4">
        <v>9</v>
      </c>
      <c r="C11" s="9" t="s">
        <v>395</v>
      </c>
      <c r="D11" s="5">
        <v>4</v>
      </c>
      <c r="E11" s="4" t="s">
        <v>318</v>
      </c>
      <c r="F11" s="10" t="s">
        <v>317</v>
      </c>
      <c r="G11" s="4" t="s">
        <v>315</v>
      </c>
      <c r="H11" s="4">
        <v>2</v>
      </c>
      <c r="I11" s="12" t="s">
        <v>316</v>
      </c>
      <c r="J11" s="14">
        <v>15.2</v>
      </c>
      <c r="K11" s="13">
        <v>14</v>
      </c>
      <c r="L11" s="11">
        <v>21</v>
      </c>
      <c r="M11" s="11" t="s">
        <v>397</v>
      </c>
      <c r="N11" s="11" t="s">
        <v>397</v>
      </c>
      <c r="O11" s="11" t="s">
        <v>397</v>
      </c>
      <c r="P11" s="11" t="s">
        <v>397</v>
      </c>
      <c r="Q11" s="11">
        <f t="shared" si="0"/>
        <v>35</v>
      </c>
      <c r="R11" s="38">
        <v>2</v>
      </c>
      <c r="S11" s="36">
        <f t="shared" si="1"/>
        <v>17.5</v>
      </c>
      <c r="T11" s="37">
        <f t="shared" si="2"/>
        <v>4.600000000000001</v>
      </c>
    </row>
    <row r="12" spans="1:20" ht="16.5" thickBot="1" thickTop="1">
      <c r="A12" s="4">
        <v>1</v>
      </c>
      <c r="B12" s="4">
        <v>6</v>
      </c>
      <c r="C12" s="9" t="s">
        <v>309</v>
      </c>
      <c r="D12" s="5">
        <v>637</v>
      </c>
      <c r="E12" s="4" t="s">
        <v>25</v>
      </c>
      <c r="F12" s="10" t="s">
        <v>365</v>
      </c>
      <c r="G12" s="4" t="s">
        <v>315</v>
      </c>
      <c r="H12" s="4">
        <v>2</v>
      </c>
      <c r="I12" s="12" t="s">
        <v>316</v>
      </c>
      <c r="J12" s="14">
        <v>18.5</v>
      </c>
      <c r="K12" s="13">
        <v>15</v>
      </c>
      <c r="L12" s="11">
        <v>18</v>
      </c>
      <c r="M12" s="11" t="s">
        <v>397</v>
      </c>
      <c r="N12" s="11" t="s">
        <v>397</v>
      </c>
      <c r="O12" s="11" t="s">
        <v>397</v>
      </c>
      <c r="P12" s="11" t="s">
        <v>397</v>
      </c>
      <c r="Q12" s="11">
        <f t="shared" si="0"/>
        <v>33</v>
      </c>
      <c r="R12" s="38">
        <v>2</v>
      </c>
      <c r="S12" s="36">
        <f t="shared" si="1"/>
        <v>16.5</v>
      </c>
      <c r="T12" s="37">
        <f t="shared" si="2"/>
        <v>-4</v>
      </c>
    </row>
    <row r="13" spans="1:20" ht="16.5" thickBot="1" thickTop="1">
      <c r="A13" s="52">
        <v>2</v>
      </c>
      <c r="B13" s="52">
        <v>17</v>
      </c>
      <c r="C13" s="53" t="s">
        <v>399</v>
      </c>
      <c r="D13" s="54">
        <v>103</v>
      </c>
      <c r="E13" s="52" t="s">
        <v>343</v>
      </c>
      <c r="F13" s="55" t="s">
        <v>342</v>
      </c>
      <c r="G13" s="52" t="s">
        <v>341</v>
      </c>
      <c r="H13" s="52">
        <v>2</v>
      </c>
      <c r="I13" s="56" t="s">
        <v>189</v>
      </c>
      <c r="J13" s="57">
        <v>14.1</v>
      </c>
      <c r="K13" s="58">
        <v>24</v>
      </c>
      <c r="L13" s="59">
        <v>22</v>
      </c>
      <c r="M13" s="59">
        <v>20</v>
      </c>
      <c r="N13" s="59">
        <v>18</v>
      </c>
      <c r="O13" s="59" t="s">
        <v>397</v>
      </c>
      <c r="P13" s="59" t="s">
        <v>397</v>
      </c>
      <c r="Q13" s="59">
        <f t="shared" si="0"/>
        <v>84</v>
      </c>
      <c r="R13" s="60">
        <v>4</v>
      </c>
      <c r="S13" s="61">
        <f t="shared" si="1"/>
        <v>21</v>
      </c>
      <c r="T13" s="62">
        <f t="shared" si="2"/>
        <v>27.6</v>
      </c>
    </row>
    <row r="14" spans="1:20" ht="16.5" thickBot="1" thickTop="1">
      <c r="A14" s="4">
        <v>2</v>
      </c>
      <c r="B14" s="4">
        <v>15</v>
      </c>
      <c r="C14" s="9" t="s">
        <v>309</v>
      </c>
      <c r="D14" s="5">
        <v>910</v>
      </c>
      <c r="E14" s="4" t="s">
        <v>66</v>
      </c>
      <c r="F14" s="10" t="s">
        <v>339</v>
      </c>
      <c r="G14" s="4" t="s">
        <v>29</v>
      </c>
      <c r="H14" s="4">
        <v>4</v>
      </c>
      <c r="I14" s="12" t="s">
        <v>189</v>
      </c>
      <c r="J14" s="14">
        <v>17.7</v>
      </c>
      <c r="K14" s="13">
        <v>2</v>
      </c>
      <c r="L14" s="11">
        <v>30</v>
      </c>
      <c r="M14" s="11">
        <v>9</v>
      </c>
      <c r="N14" s="11">
        <v>22</v>
      </c>
      <c r="O14" s="11"/>
      <c r="P14" s="11"/>
      <c r="Q14" s="11">
        <f t="shared" si="0"/>
        <v>63</v>
      </c>
      <c r="R14" s="38">
        <v>4</v>
      </c>
      <c r="S14" s="36">
        <f t="shared" si="1"/>
        <v>15.75</v>
      </c>
      <c r="T14" s="37">
        <f t="shared" si="2"/>
        <v>-7.799999999999997</v>
      </c>
    </row>
    <row r="15" spans="1:20" ht="16.5" thickBot="1" thickTop="1">
      <c r="A15" s="4">
        <v>2</v>
      </c>
      <c r="B15" s="4">
        <v>20</v>
      </c>
      <c r="C15" s="9" t="s">
        <v>394</v>
      </c>
      <c r="D15" s="5">
        <v>1358</v>
      </c>
      <c r="E15" s="4" t="s">
        <v>113</v>
      </c>
      <c r="F15" s="10" t="s">
        <v>320</v>
      </c>
      <c r="G15" s="4" t="s">
        <v>331</v>
      </c>
      <c r="H15" s="4">
        <v>5</v>
      </c>
      <c r="I15" s="12" t="s">
        <v>313</v>
      </c>
      <c r="J15" s="14">
        <v>19.6</v>
      </c>
      <c r="K15" s="13">
        <v>22</v>
      </c>
      <c r="L15" s="11">
        <v>38</v>
      </c>
      <c r="M15" s="11" t="s">
        <v>397</v>
      </c>
      <c r="N15" s="11" t="s">
        <v>397</v>
      </c>
      <c r="O15" s="11" t="s">
        <v>397</v>
      </c>
      <c r="P15" s="11" t="s">
        <v>397</v>
      </c>
      <c r="Q15" s="11">
        <f t="shared" si="0"/>
        <v>60</v>
      </c>
      <c r="R15" s="38">
        <v>2</v>
      </c>
      <c r="S15" s="36">
        <f t="shared" si="1"/>
        <v>30</v>
      </c>
      <c r="T15" s="37">
        <f t="shared" si="2"/>
        <v>20.799999999999997</v>
      </c>
    </row>
    <row r="16" spans="1:20" ht="16.5" thickBot="1" thickTop="1">
      <c r="A16" s="4">
        <v>2</v>
      </c>
      <c r="B16" s="4">
        <v>16</v>
      </c>
      <c r="C16" s="9" t="s">
        <v>310</v>
      </c>
      <c r="D16" s="5">
        <v>1159</v>
      </c>
      <c r="E16" s="4" t="s">
        <v>262</v>
      </c>
      <c r="F16" s="10" t="s">
        <v>317</v>
      </c>
      <c r="G16" s="4" t="s">
        <v>200</v>
      </c>
      <c r="H16" s="4">
        <v>1</v>
      </c>
      <c r="I16" s="12" t="s">
        <v>316</v>
      </c>
      <c r="J16" s="14">
        <v>13.5</v>
      </c>
      <c r="K16" s="13">
        <v>15</v>
      </c>
      <c r="L16" s="11">
        <v>24</v>
      </c>
      <c r="M16" s="11">
        <v>3</v>
      </c>
      <c r="N16" s="11">
        <v>13</v>
      </c>
      <c r="O16" s="11" t="s">
        <v>397</v>
      </c>
      <c r="P16" s="11" t="s">
        <v>397</v>
      </c>
      <c r="Q16" s="11">
        <f t="shared" si="0"/>
        <v>55</v>
      </c>
      <c r="R16" s="38">
        <v>4</v>
      </c>
      <c r="S16" s="36">
        <f t="shared" si="1"/>
        <v>13.75</v>
      </c>
      <c r="T16" s="37">
        <f t="shared" si="2"/>
        <v>1</v>
      </c>
    </row>
    <row r="17" spans="1:20" ht="16.5" thickBot="1" thickTop="1">
      <c r="A17" s="4">
        <v>2</v>
      </c>
      <c r="B17" s="4">
        <v>19</v>
      </c>
      <c r="C17" s="9" t="s">
        <v>312</v>
      </c>
      <c r="D17" s="5">
        <v>759</v>
      </c>
      <c r="E17" s="4" t="s">
        <v>47</v>
      </c>
      <c r="F17" s="10" t="s">
        <v>314</v>
      </c>
      <c r="G17" s="4" t="s">
        <v>223</v>
      </c>
      <c r="H17" s="4">
        <v>1</v>
      </c>
      <c r="I17" s="12" t="s">
        <v>190</v>
      </c>
      <c r="J17" s="14">
        <v>17.1</v>
      </c>
      <c r="K17" s="13">
        <v>14</v>
      </c>
      <c r="L17" s="11">
        <v>11</v>
      </c>
      <c r="M17" s="11">
        <v>28</v>
      </c>
      <c r="N17" s="11" t="s">
        <v>397</v>
      </c>
      <c r="O17" s="11" t="s">
        <v>397</v>
      </c>
      <c r="P17" s="11" t="s">
        <v>397</v>
      </c>
      <c r="Q17" s="11">
        <f t="shared" si="0"/>
        <v>53</v>
      </c>
      <c r="R17" s="38">
        <v>3</v>
      </c>
      <c r="S17" s="36">
        <f t="shared" si="1"/>
        <v>17.666666666666668</v>
      </c>
      <c r="T17" s="37">
        <f t="shared" si="2"/>
        <v>1.6999999999999957</v>
      </c>
    </row>
    <row r="18" spans="1:20" ht="16.5" thickBot="1" thickTop="1">
      <c r="A18" s="4">
        <v>2</v>
      </c>
      <c r="B18" s="4">
        <v>14</v>
      </c>
      <c r="C18" s="9" t="s">
        <v>307</v>
      </c>
      <c r="D18" s="5">
        <v>972</v>
      </c>
      <c r="E18" s="4" t="s">
        <v>269</v>
      </c>
      <c r="F18" s="10" t="s">
        <v>365</v>
      </c>
      <c r="G18" s="4" t="s">
        <v>371</v>
      </c>
      <c r="H18" s="4">
        <v>1</v>
      </c>
      <c r="I18" s="12" t="s">
        <v>189</v>
      </c>
      <c r="J18" s="14">
        <v>12.3</v>
      </c>
      <c r="K18" s="13">
        <v>8</v>
      </c>
      <c r="L18" s="11">
        <v>25</v>
      </c>
      <c r="M18" s="11">
        <v>12</v>
      </c>
      <c r="N18" s="11" t="s">
        <v>397</v>
      </c>
      <c r="O18" s="11" t="s">
        <v>397</v>
      </c>
      <c r="P18" s="11" t="s">
        <v>397</v>
      </c>
      <c r="Q18" s="11">
        <f t="shared" si="0"/>
        <v>45</v>
      </c>
      <c r="R18" s="38">
        <v>3</v>
      </c>
      <c r="S18" s="36">
        <f t="shared" si="1"/>
        <v>15</v>
      </c>
      <c r="T18" s="37">
        <f t="shared" si="2"/>
        <v>8.099999999999994</v>
      </c>
    </row>
    <row r="19" spans="1:20" ht="16.5" thickBot="1" thickTop="1">
      <c r="A19" s="4">
        <v>2</v>
      </c>
      <c r="B19" s="4">
        <v>12</v>
      </c>
      <c r="C19" s="9" t="s">
        <v>395</v>
      </c>
      <c r="D19" s="5">
        <v>231</v>
      </c>
      <c r="E19" s="4" t="s">
        <v>268</v>
      </c>
      <c r="F19" s="10" t="s">
        <v>372</v>
      </c>
      <c r="G19" s="4" t="s">
        <v>371</v>
      </c>
      <c r="H19" s="4">
        <v>1</v>
      </c>
      <c r="I19" s="12" t="s">
        <v>189</v>
      </c>
      <c r="J19" s="14">
        <v>14.5</v>
      </c>
      <c r="K19" s="13">
        <v>18</v>
      </c>
      <c r="L19" s="11">
        <v>18</v>
      </c>
      <c r="M19" s="11">
        <v>9</v>
      </c>
      <c r="N19" s="11" t="s">
        <v>397</v>
      </c>
      <c r="O19" s="11" t="s">
        <v>397</v>
      </c>
      <c r="P19" s="11" t="s">
        <v>397</v>
      </c>
      <c r="Q19" s="11">
        <f t="shared" si="0"/>
        <v>45</v>
      </c>
      <c r="R19" s="38">
        <v>3</v>
      </c>
      <c r="S19" s="36">
        <f t="shared" si="1"/>
        <v>15</v>
      </c>
      <c r="T19" s="37">
        <f t="shared" si="2"/>
        <v>1.5</v>
      </c>
    </row>
    <row r="20" spans="1:20" ht="16.5" thickBot="1" thickTop="1">
      <c r="A20" s="4">
        <v>2</v>
      </c>
      <c r="B20" s="4">
        <v>13</v>
      </c>
      <c r="C20" s="9" t="s">
        <v>308</v>
      </c>
      <c r="D20" s="5">
        <v>398</v>
      </c>
      <c r="E20" s="4" t="s">
        <v>267</v>
      </c>
      <c r="F20" s="10" t="s">
        <v>376</v>
      </c>
      <c r="G20" s="4" t="s">
        <v>371</v>
      </c>
      <c r="H20" s="4">
        <v>1</v>
      </c>
      <c r="I20" s="12" t="s">
        <v>189</v>
      </c>
      <c r="J20" s="14">
        <v>12.3</v>
      </c>
      <c r="K20" s="13">
        <v>14</v>
      </c>
      <c r="L20" s="11">
        <v>13</v>
      </c>
      <c r="M20" s="11">
        <v>16</v>
      </c>
      <c r="N20" s="11" t="s">
        <v>397</v>
      </c>
      <c r="O20" s="11" t="s">
        <v>397</v>
      </c>
      <c r="P20" s="11" t="s">
        <v>397</v>
      </c>
      <c r="Q20" s="11">
        <f t="shared" si="0"/>
        <v>43</v>
      </c>
      <c r="R20" s="38">
        <v>3</v>
      </c>
      <c r="S20" s="36">
        <f t="shared" si="1"/>
        <v>14.333333333333334</v>
      </c>
      <c r="T20" s="37">
        <f t="shared" si="2"/>
        <v>6.099999999999994</v>
      </c>
    </row>
    <row r="21" spans="1:20" ht="16.5" thickBot="1" thickTop="1">
      <c r="A21" s="4">
        <v>2</v>
      </c>
      <c r="B21" s="4">
        <v>18</v>
      </c>
      <c r="C21" s="9" t="s">
        <v>311</v>
      </c>
      <c r="D21" s="5">
        <v>629</v>
      </c>
      <c r="E21" s="4" t="s">
        <v>22</v>
      </c>
      <c r="F21" s="10" t="s">
        <v>337</v>
      </c>
      <c r="G21" s="4" t="s">
        <v>248</v>
      </c>
      <c r="H21" s="4">
        <v>4</v>
      </c>
      <c r="I21" s="12" t="s">
        <v>190</v>
      </c>
      <c r="J21" s="14">
        <v>18.5</v>
      </c>
      <c r="K21" s="13">
        <v>19</v>
      </c>
      <c r="L21" s="11">
        <v>18</v>
      </c>
      <c r="M21" s="11" t="s">
        <v>397</v>
      </c>
      <c r="N21" s="11" t="s">
        <v>397</v>
      </c>
      <c r="O21" s="11" t="s">
        <v>397</v>
      </c>
      <c r="P21" s="11" t="s">
        <v>397</v>
      </c>
      <c r="Q21" s="11">
        <f t="shared" si="0"/>
        <v>37</v>
      </c>
      <c r="R21" s="38">
        <v>2</v>
      </c>
      <c r="S21" s="36">
        <f t="shared" si="1"/>
        <v>18.5</v>
      </c>
      <c r="T21" s="37">
        <f t="shared" si="2"/>
        <v>0</v>
      </c>
    </row>
    <row r="22" spans="1:20" ht="16.5" thickBot="1" thickTop="1">
      <c r="A22" s="4">
        <v>2</v>
      </c>
      <c r="B22" s="4">
        <v>11</v>
      </c>
      <c r="C22" s="9" t="s">
        <v>396</v>
      </c>
      <c r="D22" s="5">
        <v>1142</v>
      </c>
      <c r="E22" s="4" t="s">
        <v>232</v>
      </c>
      <c r="F22" s="10" t="s">
        <v>376</v>
      </c>
      <c r="G22" s="4" t="s">
        <v>215</v>
      </c>
      <c r="H22" s="4">
        <v>3</v>
      </c>
      <c r="I22" s="12" t="s">
        <v>316</v>
      </c>
      <c r="J22" s="14">
        <v>18.3</v>
      </c>
      <c r="K22" s="13">
        <v>19</v>
      </c>
      <c r="L22" s="11">
        <v>10</v>
      </c>
      <c r="M22" s="11" t="s">
        <v>397</v>
      </c>
      <c r="N22" s="11" t="s">
        <v>397</v>
      </c>
      <c r="O22" s="11" t="s">
        <v>397</v>
      </c>
      <c r="P22" s="11" t="s">
        <v>397</v>
      </c>
      <c r="Q22" s="11">
        <f t="shared" si="0"/>
        <v>29</v>
      </c>
      <c r="R22" s="38">
        <v>2</v>
      </c>
      <c r="S22" s="36">
        <f t="shared" si="1"/>
        <v>14.5</v>
      </c>
      <c r="T22" s="37">
        <f t="shared" si="2"/>
        <v>-7.600000000000001</v>
      </c>
    </row>
    <row r="23" spans="1:21" ht="16.5" thickBot="1" thickTop="1">
      <c r="A23" s="52">
        <v>3</v>
      </c>
      <c r="B23" s="52">
        <v>23</v>
      </c>
      <c r="C23" s="63" t="s">
        <v>431</v>
      </c>
      <c r="D23" s="54">
        <v>1877</v>
      </c>
      <c r="E23" s="52" t="s">
        <v>275</v>
      </c>
      <c r="F23" s="55" t="s">
        <v>372</v>
      </c>
      <c r="G23" s="52" t="s">
        <v>341</v>
      </c>
      <c r="H23" s="52">
        <v>2</v>
      </c>
      <c r="I23" s="56" t="s">
        <v>189</v>
      </c>
      <c r="J23" s="57">
        <v>14.6</v>
      </c>
      <c r="K23" s="58">
        <v>32</v>
      </c>
      <c r="L23" s="59">
        <v>23</v>
      </c>
      <c r="M23" s="59">
        <v>27</v>
      </c>
      <c r="N23" s="59">
        <v>21</v>
      </c>
      <c r="O23" s="59" t="s">
        <v>397</v>
      </c>
      <c r="P23" s="59" t="s">
        <v>397</v>
      </c>
      <c r="Q23" s="59">
        <f t="shared" si="0"/>
        <v>103</v>
      </c>
      <c r="R23" s="60">
        <v>4</v>
      </c>
      <c r="S23" s="61">
        <f t="shared" si="1"/>
        <v>25.75</v>
      </c>
      <c r="T23" s="62">
        <f t="shared" si="2"/>
        <v>44.6</v>
      </c>
      <c r="U23" t="s">
        <v>190</v>
      </c>
    </row>
    <row r="24" spans="1:20" ht="16.5" thickBot="1" thickTop="1">
      <c r="A24" s="4">
        <v>3</v>
      </c>
      <c r="B24" s="4">
        <v>26</v>
      </c>
      <c r="C24" s="9" t="s">
        <v>309</v>
      </c>
      <c r="D24" s="5">
        <v>1798</v>
      </c>
      <c r="E24" s="4" t="s">
        <v>159</v>
      </c>
      <c r="F24" s="10" t="s">
        <v>365</v>
      </c>
      <c r="G24" s="4" t="s">
        <v>207</v>
      </c>
      <c r="H24" s="4">
        <v>5</v>
      </c>
      <c r="I24" s="12" t="s">
        <v>190</v>
      </c>
      <c r="J24" s="14">
        <v>18.8</v>
      </c>
      <c r="K24" s="13">
        <v>22</v>
      </c>
      <c r="L24" s="11">
        <v>17</v>
      </c>
      <c r="M24" s="11">
        <v>32</v>
      </c>
      <c r="N24" s="11">
        <v>20</v>
      </c>
      <c r="O24" s="11" t="s">
        <v>397</v>
      </c>
      <c r="P24" s="11" t="s">
        <v>397</v>
      </c>
      <c r="Q24" s="11">
        <f t="shared" si="0"/>
        <v>91</v>
      </c>
      <c r="R24" s="38">
        <v>4</v>
      </c>
      <c r="S24" s="36">
        <f t="shared" si="1"/>
        <v>22.75</v>
      </c>
      <c r="T24" s="37">
        <f t="shared" si="2"/>
        <v>15.799999999999997</v>
      </c>
    </row>
    <row r="25" spans="1:20" ht="16.5" thickBot="1" thickTop="1">
      <c r="A25" s="4">
        <v>3</v>
      </c>
      <c r="B25" s="4">
        <v>27</v>
      </c>
      <c r="C25" s="9" t="s">
        <v>307</v>
      </c>
      <c r="D25" s="5">
        <v>1737</v>
      </c>
      <c r="E25" s="4" t="s">
        <v>155</v>
      </c>
      <c r="F25" s="10" t="s">
        <v>328</v>
      </c>
      <c r="G25" s="4" t="s">
        <v>363</v>
      </c>
      <c r="H25" s="4">
        <v>2</v>
      </c>
      <c r="I25" s="12" t="s">
        <v>313</v>
      </c>
      <c r="J25" s="14">
        <v>14.5</v>
      </c>
      <c r="K25" s="13">
        <v>18</v>
      </c>
      <c r="L25" s="11">
        <v>21</v>
      </c>
      <c r="M25" s="11">
        <v>16</v>
      </c>
      <c r="N25" s="11">
        <v>8</v>
      </c>
      <c r="O25" s="11" t="s">
        <v>397</v>
      </c>
      <c r="P25" s="11" t="s">
        <v>397</v>
      </c>
      <c r="Q25" s="11">
        <f t="shared" si="0"/>
        <v>63</v>
      </c>
      <c r="R25" s="38">
        <v>4</v>
      </c>
      <c r="S25" s="36">
        <f t="shared" si="1"/>
        <v>15.75</v>
      </c>
      <c r="T25" s="37">
        <f t="shared" si="2"/>
        <v>5</v>
      </c>
    </row>
    <row r="26" spans="1:20" ht="16.5" thickBot="1" thickTop="1">
      <c r="A26" s="4">
        <v>3</v>
      </c>
      <c r="B26" s="4">
        <v>29</v>
      </c>
      <c r="C26" s="9" t="s">
        <v>395</v>
      </c>
      <c r="D26" s="5">
        <v>178</v>
      </c>
      <c r="E26" s="4" t="s">
        <v>364</v>
      </c>
      <c r="F26" s="10" t="s">
        <v>314</v>
      </c>
      <c r="G26" s="4" t="s">
        <v>363</v>
      </c>
      <c r="H26" s="4">
        <v>2</v>
      </c>
      <c r="I26" s="12" t="s">
        <v>313</v>
      </c>
      <c r="J26" s="14">
        <v>13.7</v>
      </c>
      <c r="K26" s="13">
        <v>13</v>
      </c>
      <c r="L26" s="11">
        <v>12</v>
      </c>
      <c r="M26" s="11">
        <v>17</v>
      </c>
      <c r="N26" s="11">
        <v>17</v>
      </c>
      <c r="O26" s="11" t="s">
        <v>397</v>
      </c>
      <c r="P26" s="11" t="s">
        <v>397</v>
      </c>
      <c r="Q26" s="11">
        <f t="shared" si="0"/>
        <v>59</v>
      </c>
      <c r="R26" s="38">
        <v>4</v>
      </c>
      <c r="S26" s="36">
        <f t="shared" si="1"/>
        <v>14.75</v>
      </c>
      <c r="T26" s="37">
        <f t="shared" si="2"/>
        <v>4.200000000000003</v>
      </c>
    </row>
    <row r="27" spans="1:20" ht="16.5" thickBot="1" thickTop="1">
      <c r="A27" s="4">
        <v>3</v>
      </c>
      <c r="B27" s="4">
        <v>21</v>
      </c>
      <c r="C27" s="9" t="s">
        <v>394</v>
      </c>
      <c r="D27" s="5">
        <v>960</v>
      </c>
      <c r="E27" s="4" t="s">
        <v>71</v>
      </c>
      <c r="F27" s="10" t="s">
        <v>332</v>
      </c>
      <c r="G27" s="4" t="s">
        <v>381</v>
      </c>
      <c r="H27" s="4">
        <v>2</v>
      </c>
      <c r="I27" s="12" t="s">
        <v>190</v>
      </c>
      <c r="J27" s="14">
        <v>15.2</v>
      </c>
      <c r="K27" s="13">
        <v>21</v>
      </c>
      <c r="L27" s="11">
        <v>16</v>
      </c>
      <c r="M27" s="11">
        <v>12</v>
      </c>
      <c r="N27" s="11" t="s">
        <v>397</v>
      </c>
      <c r="O27" s="11" t="s">
        <v>397</v>
      </c>
      <c r="P27" s="11" t="s">
        <v>397</v>
      </c>
      <c r="Q27" s="11">
        <f t="shared" si="0"/>
        <v>49</v>
      </c>
      <c r="R27" s="38">
        <v>3</v>
      </c>
      <c r="S27" s="36">
        <f t="shared" si="1"/>
        <v>16.333333333333332</v>
      </c>
      <c r="T27" s="37">
        <f t="shared" si="2"/>
        <v>3.4000000000000057</v>
      </c>
    </row>
    <row r="28" spans="1:20" ht="16.5" thickBot="1" thickTop="1">
      <c r="A28" s="4">
        <v>3</v>
      </c>
      <c r="B28" s="4">
        <v>30</v>
      </c>
      <c r="C28" s="9" t="s">
        <v>396</v>
      </c>
      <c r="D28" s="5">
        <v>854</v>
      </c>
      <c r="E28" s="4" t="s">
        <v>58</v>
      </c>
      <c r="F28" s="10" t="s">
        <v>337</v>
      </c>
      <c r="G28" s="4" t="s">
        <v>29</v>
      </c>
      <c r="H28" s="4">
        <v>4</v>
      </c>
      <c r="I28" s="12" t="s">
        <v>189</v>
      </c>
      <c r="J28" s="14">
        <v>17.1</v>
      </c>
      <c r="K28" s="13">
        <v>10</v>
      </c>
      <c r="L28" s="11">
        <v>12</v>
      </c>
      <c r="M28" s="11">
        <v>8</v>
      </c>
      <c r="N28" s="11">
        <v>11</v>
      </c>
      <c r="O28" s="11"/>
      <c r="P28" s="11"/>
      <c r="Q28" s="11">
        <f t="shared" si="0"/>
        <v>41</v>
      </c>
      <c r="R28" s="38">
        <v>4</v>
      </c>
      <c r="S28" s="36">
        <f t="shared" si="1"/>
        <v>10.25</v>
      </c>
      <c r="T28" s="37">
        <f t="shared" si="2"/>
        <v>-27.400000000000006</v>
      </c>
    </row>
    <row r="29" spans="1:20" ht="16.5" thickBot="1" thickTop="1">
      <c r="A29" s="4">
        <v>3</v>
      </c>
      <c r="B29" s="4">
        <v>24</v>
      </c>
      <c r="C29" s="9" t="s">
        <v>399</v>
      </c>
      <c r="D29" s="5">
        <v>203</v>
      </c>
      <c r="E29" s="4" t="s">
        <v>213</v>
      </c>
      <c r="F29" s="10" t="s">
        <v>324</v>
      </c>
      <c r="G29" s="4" t="s">
        <v>208</v>
      </c>
      <c r="H29" s="4">
        <v>1</v>
      </c>
      <c r="I29" s="12" t="s">
        <v>313</v>
      </c>
      <c r="J29" s="14">
        <v>11</v>
      </c>
      <c r="K29" s="13">
        <v>9</v>
      </c>
      <c r="L29" s="11">
        <v>24</v>
      </c>
      <c r="M29" s="11" t="s">
        <v>397</v>
      </c>
      <c r="N29" s="11" t="s">
        <v>397</v>
      </c>
      <c r="O29" s="11" t="s">
        <v>397</v>
      </c>
      <c r="P29" s="11" t="s">
        <v>397</v>
      </c>
      <c r="Q29" s="11">
        <f t="shared" si="0"/>
        <v>33</v>
      </c>
      <c r="R29" s="38">
        <v>2</v>
      </c>
      <c r="S29" s="36">
        <f t="shared" si="1"/>
        <v>16.5</v>
      </c>
      <c r="T29" s="37">
        <f t="shared" si="2"/>
        <v>11</v>
      </c>
    </row>
    <row r="30" spans="1:20" ht="16.5" thickBot="1" thickTop="1">
      <c r="A30" s="4">
        <v>3</v>
      </c>
      <c r="B30" s="4">
        <v>28</v>
      </c>
      <c r="C30" s="9" t="s">
        <v>308</v>
      </c>
      <c r="D30" s="5">
        <v>1385</v>
      </c>
      <c r="E30" s="4" t="s">
        <v>261</v>
      </c>
      <c r="F30" s="10" t="s">
        <v>326</v>
      </c>
      <c r="G30" s="4" t="s">
        <v>200</v>
      </c>
      <c r="H30" s="4">
        <v>1</v>
      </c>
      <c r="I30" s="12" t="s">
        <v>316</v>
      </c>
      <c r="J30" s="14">
        <v>9.9</v>
      </c>
      <c r="K30" s="13">
        <v>8</v>
      </c>
      <c r="L30" s="11">
        <v>6</v>
      </c>
      <c r="M30" s="11">
        <v>6</v>
      </c>
      <c r="N30" s="11">
        <v>9</v>
      </c>
      <c r="O30" s="11" t="s">
        <v>397</v>
      </c>
      <c r="P30" s="11" t="s">
        <v>397</v>
      </c>
      <c r="Q30" s="11">
        <f t="shared" si="0"/>
        <v>29</v>
      </c>
      <c r="R30" s="38">
        <v>4</v>
      </c>
      <c r="S30" s="36">
        <f t="shared" si="1"/>
        <v>7.25</v>
      </c>
      <c r="T30" s="37">
        <f t="shared" si="2"/>
        <v>-10.600000000000001</v>
      </c>
    </row>
    <row r="31" spans="1:20" ht="16.5" thickBot="1" thickTop="1">
      <c r="A31" s="4">
        <v>3</v>
      </c>
      <c r="B31" s="4">
        <v>22</v>
      </c>
      <c r="C31" s="9" t="s">
        <v>312</v>
      </c>
      <c r="D31" s="5">
        <v>1747</v>
      </c>
      <c r="E31" s="4" t="s">
        <v>240</v>
      </c>
      <c r="F31" s="10" t="s">
        <v>357</v>
      </c>
      <c r="G31" s="4" t="s">
        <v>208</v>
      </c>
      <c r="H31" s="4">
        <v>1</v>
      </c>
      <c r="I31" s="12" t="s">
        <v>313</v>
      </c>
      <c r="J31" s="14">
        <v>11.9</v>
      </c>
      <c r="K31" s="13">
        <v>6</v>
      </c>
      <c r="L31" s="11">
        <v>8</v>
      </c>
      <c r="M31" s="11" t="s">
        <v>397</v>
      </c>
      <c r="N31" s="11" t="s">
        <v>397</v>
      </c>
      <c r="O31" s="11" t="s">
        <v>397</v>
      </c>
      <c r="P31" s="11" t="s">
        <v>397</v>
      </c>
      <c r="Q31" s="11">
        <f t="shared" si="0"/>
        <v>14</v>
      </c>
      <c r="R31" s="38">
        <v>2</v>
      </c>
      <c r="S31" s="36">
        <f t="shared" si="1"/>
        <v>7</v>
      </c>
      <c r="T31" s="37">
        <f t="shared" si="2"/>
        <v>-9.8</v>
      </c>
    </row>
    <row r="32" spans="1:20" ht="16.5" thickBot="1" thickTop="1">
      <c r="A32" s="4">
        <v>3</v>
      </c>
      <c r="B32" s="4">
        <v>25</v>
      </c>
      <c r="C32" s="9" t="s">
        <v>310</v>
      </c>
      <c r="D32" s="5">
        <v>351</v>
      </c>
      <c r="E32" s="4" t="s">
        <v>0</v>
      </c>
      <c r="F32" s="10" t="s">
        <v>385</v>
      </c>
      <c r="G32" s="4" t="s">
        <v>223</v>
      </c>
      <c r="H32" s="4">
        <v>1</v>
      </c>
      <c r="I32" s="12" t="s">
        <v>190</v>
      </c>
      <c r="J32" s="14">
        <v>9.4</v>
      </c>
      <c r="K32" s="13">
        <v>9</v>
      </c>
      <c r="L32" s="11">
        <v>0</v>
      </c>
      <c r="M32" s="11">
        <v>2</v>
      </c>
      <c r="N32" s="11" t="s">
        <v>397</v>
      </c>
      <c r="O32" s="11" t="s">
        <v>397</v>
      </c>
      <c r="P32" s="11" t="s">
        <v>397</v>
      </c>
      <c r="Q32" s="11">
        <f t="shared" si="0"/>
        <v>11</v>
      </c>
      <c r="R32" s="38">
        <v>3</v>
      </c>
      <c r="S32" s="36">
        <f t="shared" si="1"/>
        <v>3.6666666666666665</v>
      </c>
      <c r="T32" s="37">
        <f t="shared" si="2"/>
        <v>-17.200000000000003</v>
      </c>
    </row>
    <row r="33" spans="1:21" ht="16.5" thickBot="1" thickTop="1">
      <c r="A33" s="52">
        <v>4</v>
      </c>
      <c r="B33" s="52">
        <v>39</v>
      </c>
      <c r="C33" s="63" t="s">
        <v>432</v>
      </c>
      <c r="D33" s="54">
        <v>682</v>
      </c>
      <c r="E33" s="52" t="s">
        <v>36</v>
      </c>
      <c r="F33" s="55" t="s">
        <v>359</v>
      </c>
      <c r="G33" s="52" t="s">
        <v>341</v>
      </c>
      <c r="H33" s="52">
        <v>2</v>
      </c>
      <c r="I33" s="56" t="s">
        <v>189</v>
      </c>
      <c r="J33" s="57">
        <v>11.3</v>
      </c>
      <c r="K33" s="58">
        <v>28</v>
      </c>
      <c r="L33" s="59">
        <v>10</v>
      </c>
      <c r="M33" s="59">
        <v>14</v>
      </c>
      <c r="N33" s="59">
        <v>4</v>
      </c>
      <c r="O33" s="59" t="s">
        <v>397</v>
      </c>
      <c r="P33" s="59" t="s">
        <v>397</v>
      </c>
      <c r="Q33" s="59">
        <f t="shared" si="0"/>
        <v>56</v>
      </c>
      <c r="R33" s="60">
        <v>4</v>
      </c>
      <c r="S33" s="61">
        <f t="shared" si="1"/>
        <v>14</v>
      </c>
      <c r="T33" s="62">
        <f t="shared" si="2"/>
        <v>10.799999999999997</v>
      </c>
      <c r="U33" t="s">
        <v>190</v>
      </c>
    </row>
    <row r="34" spans="1:20" ht="16.5" thickBot="1" thickTop="1">
      <c r="A34" s="4">
        <v>4</v>
      </c>
      <c r="B34" s="4">
        <v>38</v>
      </c>
      <c r="C34" s="9" t="s">
        <v>311</v>
      </c>
      <c r="D34" s="5">
        <v>1639</v>
      </c>
      <c r="E34" s="4" t="s">
        <v>144</v>
      </c>
      <c r="F34" s="10" t="s">
        <v>328</v>
      </c>
      <c r="G34" s="4" t="s">
        <v>210</v>
      </c>
      <c r="H34" s="4">
        <v>4</v>
      </c>
      <c r="I34" s="12" t="s">
        <v>313</v>
      </c>
      <c r="J34" s="14">
        <v>18.2</v>
      </c>
      <c r="K34" s="13">
        <v>21</v>
      </c>
      <c r="L34" s="11">
        <v>12</v>
      </c>
      <c r="M34" s="11">
        <v>22</v>
      </c>
      <c r="N34" s="11" t="s">
        <v>397</v>
      </c>
      <c r="O34" s="11" t="s">
        <v>397</v>
      </c>
      <c r="P34" s="11" t="s">
        <v>397</v>
      </c>
      <c r="Q34" s="11">
        <f t="shared" si="0"/>
        <v>55</v>
      </c>
      <c r="R34" s="38">
        <v>3</v>
      </c>
      <c r="S34" s="36">
        <f t="shared" si="1"/>
        <v>18.333333333333332</v>
      </c>
      <c r="T34" s="37">
        <f t="shared" si="2"/>
        <v>0.4000000000000057</v>
      </c>
    </row>
    <row r="35" spans="1:20" ht="16.5" thickBot="1" thickTop="1">
      <c r="A35" s="4">
        <v>4</v>
      </c>
      <c r="B35" s="4">
        <v>35</v>
      </c>
      <c r="C35" s="9" t="s">
        <v>309</v>
      </c>
      <c r="D35" s="5">
        <v>1005</v>
      </c>
      <c r="E35" s="4" t="s">
        <v>78</v>
      </c>
      <c r="F35" s="10" t="s">
        <v>348</v>
      </c>
      <c r="G35" s="4" t="s">
        <v>363</v>
      </c>
      <c r="H35" s="4">
        <v>2</v>
      </c>
      <c r="I35" s="12" t="s">
        <v>313</v>
      </c>
      <c r="J35" s="14">
        <v>11.5</v>
      </c>
      <c r="K35" s="13">
        <v>10</v>
      </c>
      <c r="L35" s="11">
        <v>10</v>
      </c>
      <c r="M35" s="11">
        <v>9</v>
      </c>
      <c r="N35" s="11">
        <v>25</v>
      </c>
      <c r="O35" s="11" t="s">
        <v>397</v>
      </c>
      <c r="P35" s="11" t="s">
        <v>397</v>
      </c>
      <c r="Q35" s="11">
        <f t="shared" si="0"/>
        <v>54</v>
      </c>
      <c r="R35" s="38">
        <v>4</v>
      </c>
      <c r="S35" s="36">
        <f t="shared" si="1"/>
        <v>13.5</v>
      </c>
      <c r="T35" s="37">
        <f t="shared" si="2"/>
        <v>8</v>
      </c>
    </row>
    <row r="36" spans="1:20" ht="16.5" thickBot="1" thickTop="1">
      <c r="A36" s="4">
        <v>4</v>
      </c>
      <c r="B36" s="4">
        <v>40</v>
      </c>
      <c r="C36" s="9" t="s">
        <v>394</v>
      </c>
      <c r="D36" s="5">
        <v>964</v>
      </c>
      <c r="E36" s="4" t="s">
        <v>229</v>
      </c>
      <c r="F36" s="10" t="s">
        <v>385</v>
      </c>
      <c r="G36" s="4" t="s">
        <v>210</v>
      </c>
      <c r="H36" s="4">
        <v>4</v>
      </c>
      <c r="I36" s="12" t="s">
        <v>313</v>
      </c>
      <c r="J36" s="14">
        <v>18.9</v>
      </c>
      <c r="K36" s="13">
        <v>22</v>
      </c>
      <c r="L36" s="11">
        <v>19</v>
      </c>
      <c r="M36" s="11">
        <v>3</v>
      </c>
      <c r="N36" s="11" t="s">
        <v>397</v>
      </c>
      <c r="O36" s="11" t="s">
        <v>397</v>
      </c>
      <c r="P36" s="11" t="s">
        <v>397</v>
      </c>
      <c r="Q36" s="11">
        <f t="shared" si="0"/>
        <v>44</v>
      </c>
      <c r="R36" s="38">
        <v>3</v>
      </c>
      <c r="S36" s="36">
        <f t="shared" si="1"/>
        <v>14.666666666666666</v>
      </c>
      <c r="T36" s="37">
        <f t="shared" si="2"/>
        <v>-12.699999999999996</v>
      </c>
    </row>
    <row r="37" spans="1:20" ht="16.5" thickBot="1" thickTop="1">
      <c r="A37" s="4">
        <v>4</v>
      </c>
      <c r="B37" s="4">
        <v>33</v>
      </c>
      <c r="C37" s="9" t="s">
        <v>308</v>
      </c>
      <c r="D37" s="5">
        <v>1278</v>
      </c>
      <c r="E37" s="4" t="s">
        <v>104</v>
      </c>
      <c r="F37" s="10" t="s">
        <v>369</v>
      </c>
      <c r="G37" s="4" t="s">
        <v>363</v>
      </c>
      <c r="H37" s="4">
        <v>2</v>
      </c>
      <c r="I37" s="12" t="s">
        <v>313</v>
      </c>
      <c r="J37" s="14">
        <v>11.4</v>
      </c>
      <c r="K37" s="13">
        <v>10</v>
      </c>
      <c r="L37" s="11">
        <v>7</v>
      </c>
      <c r="M37" s="11">
        <v>16</v>
      </c>
      <c r="N37" s="11">
        <v>5</v>
      </c>
      <c r="O37" s="11" t="s">
        <v>397</v>
      </c>
      <c r="P37" s="11" t="s">
        <v>397</v>
      </c>
      <c r="Q37" s="11">
        <f t="shared" si="0"/>
        <v>38</v>
      </c>
      <c r="R37" s="38">
        <v>4</v>
      </c>
      <c r="S37" s="36">
        <f t="shared" si="1"/>
        <v>9.5</v>
      </c>
      <c r="T37" s="37">
        <f t="shared" si="2"/>
        <v>-7.600000000000001</v>
      </c>
    </row>
    <row r="38" spans="1:20" ht="16.5" thickBot="1" thickTop="1">
      <c r="A38" s="4">
        <v>4</v>
      </c>
      <c r="B38" s="4">
        <v>31</v>
      </c>
      <c r="C38" s="9" t="s">
        <v>396</v>
      </c>
      <c r="D38" s="5">
        <v>642</v>
      </c>
      <c r="E38" s="4" t="s">
        <v>27</v>
      </c>
      <c r="F38" s="10" t="s">
        <v>339</v>
      </c>
      <c r="G38" s="4" t="s">
        <v>360</v>
      </c>
      <c r="H38" s="4">
        <v>6</v>
      </c>
      <c r="I38" s="12" t="s">
        <v>313</v>
      </c>
      <c r="J38" s="14">
        <v>17.9</v>
      </c>
      <c r="K38" s="13">
        <v>26</v>
      </c>
      <c r="L38" s="11" t="s">
        <v>397</v>
      </c>
      <c r="M38" s="11" t="s">
        <v>397</v>
      </c>
      <c r="N38" s="11" t="s">
        <v>397</v>
      </c>
      <c r="O38" s="11" t="s">
        <v>397</v>
      </c>
      <c r="P38" s="11" t="s">
        <v>397</v>
      </c>
      <c r="Q38" s="11">
        <f t="shared" si="0"/>
        <v>26</v>
      </c>
      <c r="R38" s="38">
        <v>1</v>
      </c>
      <c r="S38" s="36">
        <f t="shared" si="1"/>
        <v>26</v>
      </c>
      <c r="T38" s="37">
        <f t="shared" si="2"/>
        <v>8.100000000000001</v>
      </c>
    </row>
    <row r="39" spans="1:20" ht="16.5" thickBot="1" thickTop="1">
      <c r="A39" s="4">
        <v>4</v>
      </c>
      <c r="B39" s="4">
        <v>37</v>
      </c>
      <c r="C39" s="9" t="s">
        <v>399</v>
      </c>
      <c r="D39" s="5">
        <v>800</v>
      </c>
      <c r="E39" s="4" t="s">
        <v>52</v>
      </c>
      <c r="F39" s="10" t="s">
        <v>365</v>
      </c>
      <c r="G39" s="4" t="s">
        <v>7</v>
      </c>
      <c r="H39" s="4">
        <v>5</v>
      </c>
      <c r="I39" s="12" t="s">
        <v>316</v>
      </c>
      <c r="J39" s="14">
        <v>19.4</v>
      </c>
      <c r="K39" s="13">
        <v>21</v>
      </c>
      <c r="L39" s="11" t="s">
        <v>397</v>
      </c>
      <c r="M39" s="11" t="s">
        <v>397</v>
      </c>
      <c r="N39" s="11" t="s">
        <v>397</v>
      </c>
      <c r="O39" s="11" t="s">
        <v>397</v>
      </c>
      <c r="P39" s="11" t="s">
        <v>397</v>
      </c>
      <c r="Q39" s="11">
        <f t="shared" si="0"/>
        <v>21</v>
      </c>
      <c r="R39" s="38">
        <v>1</v>
      </c>
      <c r="S39" s="36">
        <f t="shared" si="1"/>
        <v>21</v>
      </c>
      <c r="T39" s="37">
        <f t="shared" si="2"/>
        <v>1.6000000000000014</v>
      </c>
    </row>
    <row r="40" spans="1:20" ht="16.5" thickBot="1" thickTop="1">
      <c r="A40" s="4">
        <v>4</v>
      </c>
      <c r="B40" s="4">
        <v>36</v>
      </c>
      <c r="C40" s="9" t="s">
        <v>310</v>
      </c>
      <c r="D40" s="5">
        <v>1495</v>
      </c>
      <c r="E40" s="4" t="s">
        <v>124</v>
      </c>
      <c r="F40" s="10" t="s">
        <v>348</v>
      </c>
      <c r="G40" s="4" t="s">
        <v>200</v>
      </c>
      <c r="H40" s="4">
        <v>1</v>
      </c>
      <c r="I40" s="12" t="s">
        <v>316</v>
      </c>
      <c r="J40" s="14">
        <v>9.6</v>
      </c>
      <c r="K40" s="13">
        <v>4</v>
      </c>
      <c r="L40" s="11">
        <v>0</v>
      </c>
      <c r="M40" s="11">
        <v>9</v>
      </c>
      <c r="N40" s="11">
        <v>2</v>
      </c>
      <c r="O40" s="11" t="s">
        <v>397</v>
      </c>
      <c r="P40" s="11" t="s">
        <v>397</v>
      </c>
      <c r="Q40" s="11">
        <f t="shared" si="0"/>
        <v>15</v>
      </c>
      <c r="R40" s="38">
        <v>4</v>
      </c>
      <c r="S40" s="36">
        <f t="shared" si="1"/>
        <v>3.75</v>
      </c>
      <c r="T40" s="37">
        <f t="shared" si="2"/>
        <v>-23.4</v>
      </c>
    </row>
    <row r="41" spans="1:20" ht="16.5" thickBot="1" thickTop="1">
      <c r="A41" s="4">
        <v>4</v>
      </c>
      <c r="B41" s="4">
        <v>32</v>
      </c>
      <c r="C41" s="9" t="s">
        <v>395</v>
      </c>
      <c r="D41" s="5">
        <v>1486</v>
      </c>
      <c r="E41" s="4" t="s">
        <v>123</v>
      </c>
      <c r="F41" s="10" t="s">
        <v>354</v>
      </c>
      <c r="G41" s="4" t="s">
        <v>315</v>
      </c>
      <c r="H41" s="4">
        <v>2</v>
      </c>
      <c r="I41" s="12" t="s">
        <v>316</v>
      </c>
      <c r="J41" s="14">
        <v>11.4</v>
      </c>
      <c r="K41" s="13">
        <v>8</v>
      </c>
      <c r="L41" s="11">
        <v>4</v>
      </c>
      <c r="M41" s="11" t="s">
        <v>397</v>
      </c>
      <c r="N41" s="11" t="s">
        <v>397</v>
      </c>
      <c r="O41" s="11" t="s">
        <v>397</v>
      </c>
      <c r="P41" s="11" t="s">
        <v>397</v>
      </c>
      <c r="Q41" s="11">
        <f t="shared" si="0"/>
        <v>12</v>
      </c>
      <c r="R41" s="38">
        <v>2</v>
      </c>
      <c r="S41" s="36">
        <f t="shared" si="1"/>
        <v>6</v>
      </c>
      <c r="T41" s="37">
        <f t="shared" si="2"/>
        <v>-10.8</v>
      </c>
    </row>
    <row r="42" spans="1:20" ht="16.5" thickBot="1" thickTop="1">
      <c r="A42" s="4">
        <v>4</v>
      </c>
      <c r="B42" s="4">
        <v>34</v>
      </c>
      <c r="C42" s="9" t="s">
        <v>307</v>
      </c>
      <c r="D42" s="5">
        <v>712</v>
      </c>
      <c r="E42" s="4" t="s">
        <v>41</v>
      </c>
      <c r="F42" s="10" t="s">
        <v>40</v>
      </c>
      <c r="G42" s="4" t="s">
        <v>205</v>
      </c>
      <c r="H42" s="4">
        <v>6</v>
      </c>
      <c r="I42" s="12" t="s">
        <v>189</v>
      </c>
      <c r="J42" s="14">
        <v>20.1</v>
      </c>
      <c r="K42" s="13">
        <v>5</v>
      </c>
      <c r="L42" s="11" t="s">
        <v>397</v>
      </c>
      <c r="M42" s="11" t="s">
        <v>397</v>
      </c>
      <c r="N42" s="11" t="s">
        <v>397</v>
      </c>
      <c r="O42" s="11" t="s">
        <v>397</v>
      </c>
      <c r="P42" s="11" t="s">
        <v>397</v>
      </c>
      <c r="Q42" s="11">
        <f t="shared" si="0"/>
        <v>5</v>
      </c>
      <c r="R42" s="38">
        <v>1</v>
      </c>
      <c r="S42" s="36">
        <f t="shared" si="1"/>
        <v>5</v>
      </c>
      <c r="T42" s="37">
        <f t="shared" si="2"/>
        <v>-15.100000000000001</v>
      </c>
    </row>
    <row r="43" spans="1:20" ht="16.5" thickBot="1" thickTop="1">
      <c r="A43" s="52">
        <v>5</v>
      </c>
      <c r="B43" s="52">
        <v>50</v>
      </c>
      <c r="C43" s="53" t="s">
        <v>396</v>
      </c>
      <c r="D43" s="54">
        <v>1643</v>
      </c>
      <c r="E43" s="52" t="s">
        <v>258</v>
      </c>
      <c r="F43" s="55" t="s">
        <v>330</v>
      </c>
      <c r="G43" s="52" t="s">
        <v>200</v>
      </c>
      <c r="H43" s="52">
        <v>1</v>
      </c>
      <c r="I43" s="56" t="s">
        <v>316</v>
      </c>
      <c r="J43" s="57">
        <v>8.7</v>
      </c>
      <c r="K43" s="58">
        <v>10</v>
      </c>
      <c r="L43" s="59">
        <v>13</v>
      </c>
      <c r="M43" s="59">
        <v>4</v>
      </c>
      <c r="N43" s="59">
        <v>14</v>
      </c>
      <c r="O43" s="59" t="s">
        <v>397</v>
      </c>
      <c r="P43" s="59" t="s">
        <v>397</v>
      </c>
      <c r="Q43" s="59">
        <f t="shared" si="0"/>
        <v>41</v>
      </c>
      <c r="R43" s="60">
        <v>4</v>
      </c>
      <c r="S43" s="61">
        <f t="shared" si="1"/>
        <v>10.25</v>
      </c>
      <c r="T43" s="62">
        <f t="shared" si="2"/>
        <v>6.200000000000003</v>
      </c>
    </row>
    <row r="44" spans="1:20" ht="16.5" thickBot="1" thickTop="1">
      <c r="A44" s="4">
        <v>5</v>
      </c>
      <c r="B44" s="4">
        <v>48</v>
      </c>
      <c r="C44" s="9" t="s">
        <v>308</v>
      </c>
      <c r="D44" s="5">
        <v>1118</v>
      </c>
      <c r="E44" s="4" t="s">
        <v>89</v>
      </c>
      <c r="F44" s="10" t="s">
        <v>314</v>
      </c>
      <c r="G44" s="4" t="s">
        <v>29</v>
      </c>
      <c r="H44" s="4">
        <v>4</v>
      </c>
      <c r="I44" s="12" t="s">
        <v>189</v>
      </c>
      <c r="J44" s="14">
        <v>11.1</v>
      </c>
      <c r="K44" s="13">
        <v>17</v>
      </c>
      <c r="L44" s="11">
        <v>3</v>
      </c>
      <c r="M44" s="11">
        <v>7</v>
      </c>
      <c r="N44" s="11">
        <v>11</v>
      </c>
      <c r="O44" s="11"/>
      <c r="P44" s="11"/>
      <c r="Q44" s="11">
        <f t="shared" si="0"/>
        <v>38</v>
      </c>
      <c r="R44" s="38">
        <v>4</v>
      </c>
      <c r="S44" s="36">
        <f t="shared" si="1"/>
        <v>9.5</v>
      </c>
      <c r="T44" s="37">
        <f t="shared" si="2"/>
        <v>-6.399999999999999</v>
      </c>
    </row>
    <row r="45" spans="1:20" ht="16.5" thickBot="1" thickTop="1">
      <c r="A45" s="4">
        <v>5</v>
      </c>
      <c r="B45" s="4">
        <v>42</v>
      </c>
      <c r="C45" s="9" t="s">
        <v>312</v>
      </c>
      <c r="D45" s="5">
        <v>1655</v>
      </c>
      <c r="E45" s="4" t="s">
        <v>297</v>
      </c>
      <c r="F45" s="10" t="s">
        <v>344</v>
      </c>
      <c r="G45" s="4" t="s">
        <v>298</v>
      </c>
      <c r="H45" s="4">
        <v>7</v>
      </c>
      <c r="I45" s="12" t="s">
        <v>189</v>
      </c>
      <c r="J45" s="14">
        <v>16.6</v>
      </c>
      <c r="K45" s="13">
        <v>19</v>
      </c>
      <c r="L45" s="11">
        <v>12</v>
      </c>
      <c r="M45" s="11" t="s">
        <v>397</v>
      </c>
      <c r="N45" s="11" t="s">
        <v>397</v>
      </c>
      <c r="O45" s="11" t="s">
        <v>397</v>
      </c>
      <c r="P45" s="11" t="s">
        <v>397</v>
      </c>
      <c r="Q45" s="11">
        <f t="shared" si="0"/>
        <v>31</v>
      </c>
      <c r="R45" s="38">
        <v>2</v>
      </c>
      <c r="S45" s="36">
        <f t="shared" si="1"/>
        <v>15.5</v>
      </c>
      <c r="T45" s="37">
        <f t="shared" si="2"/>
        <v>-2.200000000000003</v>
      </c>
    </row>
    <row r="46" spans="1:20" ht="16.5" thickBot="1" thickTop="1">
      <c r="A46" s="4">
        <v>5</v>
      </c>
      <c r="B46" s="4">
        <v>49</v>
      </c>
      <c r="C46" s="9" t="s">
        <v>395</v>
      </c>
      <c r="D46" s="5">
        <v>372</v>
      </c>
      <c r="E46" s="4" t="s">
        <v>2</v>
      </c>
      <c r="F46" s="10" t="s">
        <v>374</v>
      </c>
      <c r="G46" s="4" t="s">
        <v>223</v>
      </c>
      <c r="H46" s="4">
        <v>1</v>
      </c>
      <c r="I46" s="12" t="s">
        <v>190</v>
      </c>
      <c r="J46" s="14">
        <v>8</v>
      </c>
      <c r="K46" s="13">
        <v>13</v>
      </c>
      <c r="L46" s="11">
        <v>6</v>
      </c>
      <c r="M46" s="11">
        <v>9</v>
      </c>
      <c r="N46" s="11" t="s">
        <v>397</v>
      </c>
      <c r="O46" s="11" t="s">
        <v>397</v>
      </c>
      <c r="P46" s="11" t="s">
        <v>397</v>
      </c>
      <c r="Q46" s="11">
        <f t="shared" si="0"/>
        <v>28</v>
      </c>
      <c r="R46" s="38">
        <v>3</v>
      </c>
      <c r="S46" s="36">
        <f t="shared" si="1"/>
        <v>9.333333333333334</v>
      </c>
      <c r="T46" s="37">
        <f t="shared" si="2"/>
        <v>4</v>
      </c>
    </row>
    <row r="47" spans="1:20" ht="16.5" thickBot="1" thickTop="1">
      <c r="A47" s="4">
        <v>5</v>
      </c>
      <c r="B47" s="4">
        <v>46</v>
      </c>
      <c r="C47" s="9" t="s">
        <v>309</v>
      </c>
      <c r="D47" s="5">
        <v>935</v>
      </c>
      <c r="E47" s="4" t="s">
        <v>69</v>
      </c>
      <c r="F47" s="10" t="s">
        <v>374</v>
      </c>
      <c r="G47" s="4" t="s">
        <v>29</v>
      </c>
      <c r="H47" s="4">
        <v>4</v>
      </c>
      <c r="I47" s="12" t="s">
        <v>189</v>
      </c>
      <c r="J47" s="14">
        <v>13</v>
      </c>
      <c r="K47" s="13">
        <v>7</v>
      </c>
      <c r="L47" s="11">
        <v>6</v>
      </c>
      <c r="M47" s="11">
        <v>6</v>
      </c>
      <c r="N47" s="11">
        <v>8</v>
      </c>
      <c r="O47" s="11"/>
      <c r="P47" s="11"/>
      <c r="Q47" s="11">
        <f t="shared" si="0"/>
        <v>27</v>
      </c>
      <c r="R47" s="38">
        <v>4</v>
      </c>
      <c r="S47" s="36">
        <f t="shared" si="1"/>
        <v>6.75</v>
      </c>
      <c r="T47" s="37">
        <f t="shared" si="2"/>
        <v>-25</v>
      </c>
    </row>
    <row r="48" spans="1:20" ht="16.5" thickBot="1" thickTop="1">
      <c r="A48" s="4">
        <v>5</v>
      </c>
      <c r="B48" s="4">
        <v>41</v>
      </c>
      <c r="C48" s="9" t="s">
        <v>394</v>
      </c>
      <c r="D48" s="5">
        <v>862</v>
      </c>
      <c r="E48" s="4" t="s">
        <v>278</v>
      </c>
      <c r="F48" s="10" t="s">
        <v>348</v>
      </c>
      <c r="G48" s="4" t="s">
        <v>276</v>
      </c>
      <c r="H48" s="4">
        <v>3</v>
      </c>
      <c r="I48" s="12" t="s">
        <v>189</v>
      </c>
      <c r="J48" s="14">
        <v>14.2</v>
      </c>
      <c r="K48" s="13">
        <v>12</v>
      </c>
      <c r="L48" s="11">
        <v>12</v>
      </c>
      <c r="M48" s="11" t="s">
        <v>397</v>
      </c>
      <c r="N48" s="11" t="s">
        <v>397</v>
      </c>
      <c r="O48" s="11" t="s">
        <v>397</v>
      </c>
      <c r="P48" s="11" t="s">
        <v>397</v>
      </c>
      <c r="Q48" s="11">
        <f t="shared" si="0"/>
        <v>24</v>
      </c>
      <c r="R48" s="38">
        <v>2</v>
      </c>
      <c r="S48" s="36">
        <f t="shared" si="1"/>
        <v>12</v>
      </c>
      <c r="T48" s="37">
        <f t="shared" si="2"/>
        <v>-4.399999999999999</v>
      </c>
    </row>
    <row r="49" spans="1:20" ht="16.5" thickBot="1" thickTop="1">
      <c r="A49" s="4">
        <v>5</v>
      </c>
      <c r="B49" s="4">
        <v>45</v>
      </c>
      <c r="C49" s="9" t="s">
        <v>310</v>
      </c>
      <c r="D49" s="5">
        <v>786</v>
      </c>
      <c r="E49" s="4" t="s">
        <v>51</v>
      </c>
      <c r="F49" s="10" t="s">
        <v>328</v>
      </c>
      <c r="G49" s="4" t="s">
        <v>276</v>
      </c>
      <c r="H49" s="4">
        <v>3</v>
      </c>
      <c r="I49" s="12" t="s">
        <v>189</v>
      </c>
      <c r="J49" s="14">
        <v>12.6</v>
      </c>
      <c r="K49" s="13">
        <v>9</v>
      </c>
      <c r="L49" s="11">
        <v>6</v>
      </c>
      <c r="M49" s="11" t="s">
        <v>397</v>
      </c>
      <c r="N49" s="11" t="s">
        <v>397</v>
      </c>
      <c r="O49" s="11" t="s">
        <v>397</v>
      </c>
      <c r="P49" s="11" t="s">
        <v>397</v>
      </c>
      <c r="Q49" s="11">
        <f t="shared" si="0"/>
        <v>15</v>
      </c>
      <c r="R49" s="38">
        <v>2</v>
      </c>
      <c r="S49" s="36">
        <f t="shared" si="1"/>
        <v>7.5</v>
      </c>
      <c r="T49" s="37">
        <f t="shared" si="2"/>
        <v>-10.2</v>
      </c>
    </row>
    <row r="50" spans="1:20" ht="16.5" thickBot="1" thickTop="1">
      <c r="A50" s="4">
        <v>5</v>
      </c>
      <c r="B50" s="4">
        <v>44</v>
      </c>
      <c r="C50" s="9" t="s">
        <v>399</v>
      </c>
      <c r="D50" s="5">
        <v>519</v>
      </c>
      <c r="E50" s="4" t="s">
        <v>11</v>
      </c>
      <c r="F50" s="10" t="s">
        <v>332</v>
      </c>
      <c r="G50" s="4" t="s">
        <v>383</v>
      </c>
      <c r="H50" s="4">
        <v>6</v>
      </c>
      <c r="I50" s="12" t="s">
        <v>316</v>
      </c>
      <c r="J50" s="14">
        <v>17.8</v>
      </c>
      <c r="K50" s="13">
        <v>10</v>
      </c>
      <c r="L50" s="11" t="s">
        <v>397</v>
      </c>
      <c r="M50" s="11" t="s">
        <v>397</v>
      </c>
      <c r="N50" s="11" t="s">
        <v>397</v>
      </c>
      <c r="O50" s="11" t="s">
        <v>397</v>
      </c>
      <c r="P50" s="11" t="s">
        <v>397</v>
      </c>
      <c r="Q50" s="11">
        <f t="shared" si="0"/>
        <v>10</v>
      </c>
      <c r="R50" s="38">
        <v>1</v>
      </c>
      <c r="S50" s="36">
        <f t="shared" si="1"/>
        <v>10</v>
      </c>
      <c r="T50" s="37">
        <f t="shared" si="2"/>
        <v>-7.800000000000001</v>
      </c>
    </row>
    <row r="51" spans="1:20" ht="16.5" thickBot="1" thickTop="1">
      <c r="A51" s="4">
        <v>5</v>
      </c>
      <c r="B51" s="4">
        <v>43</v>
      </c>
      <c r="C51" s="9" t="s">
        <v>311</v>
      </c>
      <c r="D51" s="5">
        <v>913</v>
      </c>
      <c r="E51" s="4" t="s">
        <v>228</v>
      </c>
      <c r="F51" s="10" t="s">
        <v>344</v>
      </c>
      <c r="G51" s="4" t="s">
        <v>216</v>
      </c>
      <c r="H51" s="4">
        <v>4</v>
      </c>
      <c r="I51" s="12" t="s">
        <v>316</v>
      </c>
      <c r="J51" s="14">
        <v>14.5</v>
      </c>
      <c r="K51" s="13">
        <v>9</v>
      </c>
      <c r="L51" s="11" t="s">
        <v>397</v>
      </c>
      <c r="M51" s="11" t="s">
        <v>397</v>
      </c>
      <c r="N51" s="11" t="s">
        <v>397</v>
      </c>
      <c r="O51" s="11" t="s">
        <v>397</v>
      </c>
      <c r="P51" s="11" t="s">
        <v>397</v>
      </c>
      <c r="Q51" s="11">
        <f t="shared" si="0"/>
        <v>9</v>
      </c>
      <c r="R51" s="38">
        <v>1</v>
      </c>
      <c r="S51" s="36">
        <f t="shared" si="1"/>
        <v>9</v>
      </c>
      <c r="T51" s="37">
        <f t="shared" si="2"/>
        <v>-5.5</v>
      </c>
    </row>
    <row r="52" spans="1:20" ht="16.5" thickBot="1" thickTop="1">
      <c r="A52" s="4">
        <v>5</v>
      </c>
      <c r="B52" s="4">
        <v>47</v>
      </c>
      <c r="C52" s="9" t="s">
        <v>307</v>
      </c>
      <c r="D52" s="5">
        <v>1001</v>
      </c>
      <c r="E52" s="4" t="s">
        <v>77</v>
      </c>
      <c r="F52" s="10" t="s">
        <v>330</v>
      </c>
      <c r="G52" s="4" t="s">
        <v>205</v>
      </c>
      <c r="H52" s="4">
        <v>6</v>
      </c>
      <c r="I52" s="12" t="s">
        <v>189</v>
      </c>
      <c r="J52" s="14">
        <v>13.8</v>
      </c>
      <c r="K52" s="13">
        <v>6</v>
      </c>
      <c r="L52" s="11" t="s">
        <v>397</v>
      </c>
      <c r="M52" s="11" t="s">
        <v>397</v>
      </c>
      <c r="N52" s="11" t="s">
        <v>397</v>
      </c>
      <c r="O52" s="11" t="s">
        <v>397</v>
      </c>
      <c r="P52" s="11" t="s">
        <v>397</v>
      </c>
      <c r="Q52" s="11">
        <f t="shared" si="0"/>
        <v>6</v>
      </c>
      <c r="R52" s="38">
        <v>1</v>
      </c>
      <c r="S52" s="36">
        <f t="shared" si="1"/>
        <v>6</v>
      </c>
      <c r="T52" s="37">
        <f t="shared" si="2"/>
        <v>-7.800000000000001</v>
      </c>
    </row>
    <row r="53" spans="1:21" ht="16.5" thickBot="1" thickTop="1">
      <c r="A53" s="52">
        <v>6</v>
      </c>
      <c r="B53" s="52">
        <v>52</v>
      </c>
      <c r="C53" s="63" t="s">
        <v>440</v>
      </c>
      <c r="D53" s="54">
        <v>774</v>
      </c>
      <c r="E53" s="52" t="s">
        <v>277</v>
      </c>
      <c r="F53" s="55" t="s">
        <v>49</v>
      </c>
      <c r="G53" s="52" t="s">
        <v>276</v>
      </c>
      <c r="H53" s="52">
        <v>3</v>
      </c>
      <c r="I53" s="56" t="s">
        <v>189</v>
      </c>
      <c r="J53" s="57">
        <v>13.1</v>
      </c>
      <c r="K53" s="58">
        <v>23</v>
      </c>
      <c r="L53" s="59">
        <v>7</v>
      </c>
      <c r="M53" s="59" t="s">
        <v>397</v>
      </c>
      <c r="N53" s="59" t="s">
        <v>397</v>
      </c>
      <c r="O53" s="59" t="s">
        <v>397</v>
      </c>
      <c r="P53" s="59" t="s">
        <v>397</v>
      </c>
      <c r="Q53" s="59">
        <f t="shared" si="0"/>
        <v>30</v>
      </c>
      <c r="R53" s="60">
        <v>2</v>
      </c>
      <c r="S53" s="61">
        <f t="shared" si="1"/>
        <v>15</v>
      </c>
      <c r="T53" s="62">
        <f t="shared" si="2"/>
        <v>3.8000000000000007</v>
      </c>
      <c r="U53" t="s">
        <v>190</v>
      </c>
    </row>
    <row r="54" spans="1:21" ht="16.5" thickBot="1" thickTop="1">
      <c r="A54" s="52">
        <v>6</v>
      </c>
      <c r="B54" s="52">
        <v>56</v>
      </c>
      <c r="C54" s="63" t="s">
        <v>441</v>
      </c>
      <c r="D54" s="54">
        <v>556</v>
      </c>
      <c r="E54" s="52" t="s">
        <v>16</v>
      </c>
      <c r="F54" s="55" t="s">
        <v>365</v>
      </c>
      <c r="G54" s="52" t="s">
        <v>381</v>
      </c>
      <c r="H54" s="52">
        <v>2</v>
      </c>
      <c r="I54" s="56" t="s">
        <v>190</v>
      </c>
      <c r="J54" s="57">
        <v>11.7</v>
      </c>
      <c r="K54" s="58">
        <v>5</v>
      </c>
      <c r="L54" s="59">
        <v>9</v>
      </c>
      <c r="M54" s="59">
        <v>16</v>
      </c>
      <c r="N54" s="59" t="s">
        <v>397</v>
      </c>
      <c r="O54" s="59" t="s">
        <v>397</v>
      </c>
      <c r="P54" s="59" t="s">
        <v>397</v>
      </c>
      <c r="Q54" s="59">
        <f t="shared" si="0"/>
        <v>30</v>
      </c>
      <c r="R54" s="60">
        <v>3</v>
      </c>
      <c r="S54" s="61">
        <f t="shared" si="1"/>
        <v>10</v>
      </c>
      <c r="T54" s="62">
        <f t="shared" si="2"/>
        <v>-5.099999999999994</v>
      </c>
      <c r="U54" t="s">
        <v>190</v>
      </c>
    </row>
    <row r="55" spans="1:20" ht="16.5" thickBot="1" thickTop="1">
      <c r="A55" s="4">
        <v>6</v>
      </c>
      <c r="B55" s="4">
        <v>57</v>
      </c>
      <c r="C55" s="9" t="s">
        <v>399</v>
      </c>
      <c r="D55" s="5">
        <v>1653</v>
      </c>
      <c r="E55" s="4" t="s">
        <v>145</v>
      </c>
      <c r="F55" s="10" t="s">
        <v>314</v>
      </c>
      <c r="G55" s="4" t="s">
        <v>371</v>
      </c>
      <c r="H55" s="4">
        <v>1</v>
      </c>
      <c r="I55" s="12" t="s">
        <v>189</v>
      </c>
      <c r="J55" s="14">
        <v>8</v>
      </c>
      <c r="K55" s="13">
        <v>13</v>
      </c>
      <c r="L55" s="11">
        <v>7</v>
      </c>
      <c r="M55" s="11">
        <v>0</v>
      </c>
      <c r="N55" s="11" t="s">
        <v>397</v>
      </c>
      <c r="O55" s="11" t="s">
        <v>397</v>
      </c>
      <c r="P55" s="11" t="s">
        <v>397</v>
      </c>
      <c r="Q55" s="11">
        <f t="shared" si="0"/>
        <v>20</v>
      </c>
      <c r="R55" s="38">
        <v>3</v>
      </c>
      <c r="S55" s="36">
        <f t="shared" si="1"/>
        <v>6.666666666666667</v>
      </c>
      <c r="T55" s="37">
        <f t="shared" si="2"/>
        <v>-4</v>
      </c>
    </row>
    <row r="56" spans="1:20" ht="16.5" thickBot="1" thickTop="1">
      <c r="A56" s="4">
        <v>6</v>
      </c>
      <c r="B56" s="4">
        <v>60</v>
      </c>
      <c r="C56" s="9" t="s">
        <v>394</v>
      </c>
      <c r="D56" s="5">
        <v>1670</v>
      </c>
      <c r="E56" s="4" t="s">
        <v>149</v>
      </c>
      <c r="F56" s="10" t="s">
        <v>44</v>
      </c>
      <c r="G56" s="4" t="s">
        <v>248</v>
      </c>
      <c r="H56" s="4">
        <v>4</v>
      </c>
      <c r="I56" s="12" t="s">
        <v>190</v>
      </c>
      <c r="J56" s="14">
        <v>13.5</v>
      </c>
      <c r="K56" s="13">
        <v>17</v>
      </c>
      <c r="L56" s="11">
        <v>3</v>
      </c>
      <c r="M56" s="11" t="s">
        <v>397</v>
      </c>
      <c r="N56" s="11" t="s">
        <v>397</v>
      </c>
      <c r="O56" s="11" t="s">
        <v>397</v>
      </c>
      <c r="P56" s="11" t="s">
        <v>397</v>
      </c>
      <c r="Q56" s="11">
        <f t="shared" si="0"/>
        <v>20</v>
      </c>
      <c r="R56" s="38">
        <v>2</v>
      </c>
      <c r="S56" s="36">
        <f t="shared" si="1"/>
        <v>10</v>
      </c>
      <c r="T56" s="37">
        <f t="shared" si="2"/>
        <v>-7</v>
      </c>
    </row>
    <row r="57" spans="1:20" ht="16.5" thickBot="1" thickTop="1">
      <c r="A57" s="4">
        <v>6</v>
      </c>
      <c r="B57" s="4">
        <v>51</v>
      </c>
      <c r="C57" s="9" t="s">
        <v>396</v>
      </c>
      <c r="D57" s="5">
        <v>1429</v>
      </c>
      <c r="E57" s="4" t="s">
        <v>120</v>
      </c>
      <c r="F57" s="10" t="s">
        <v>320</v>
      </c>
      <c r="G57" s="4" t="s">
        <v>200</v>
      </c>
      <c r="H57" s="4">
        <v>1</v>
      </c>
      <c r="I57" s="12" t="s">
        <v>316</v>
      </c>
      <c r="J57" s="14">
        <v>8.5</v>
      </c>
      <c r="K57" s="13">
        <v>2</v>
      </c>
      <c r="L57" s="11">
        <v>4</v>
      </c>
      <c r="M57" s="11">
        <v>12</v>
      </c>
      <c r="N57" s="11">
        <v>0</v>
      </c>
      <c r="O57" s="11" t="s">
        <v>397</v>
      </c>
      <c r="P57" s="11" t="s">
        <v>397</v>
      </c>
      <c r="Q57" s="11">
        <f t="shared" si="0"/>
        <v>18</v>
      </c>
      <c r="R57" s="38">
        <v>4</v>
      </c>
      <c r="S57" s="36">
        <f t="shared" si="1"/>
        <v>4.5</v>
      </c>
      <c r="T57" s="37">
        <f t="shared" si="2"/>
        <v>-16</v>
      </c>
    </row>
    <row r="58" spans="1:20" ht="16.5" thickBot="1" thickTop="1">
      <c r="A58" s="4">
        <v>6</v>
      </c>
      <c r="B58" s="4">
        <v>55</v>
      </c>
      <c r="C58" s="9" t="s">
        <v>309</v>
      </c>
      <c r="D58" s="5">
        <v>1088</v>
      </c>
      <c r="E58" s="4" t="s">
        <v>87</v>
      </c>
      <c r="F58" s="10" t="s">
        <v>357</v>
      </c>
      <c r="G58" s="4" t="s">
        <v>331</v>
      </c>
      <c r="H58" s="4">
        <v>5</v>
      </c>
      <c r="I58" s="12" t="s">
        <v>313</v>
      </c>
      <c r="J58" s="14">
        <v>11.4</v>
      </c>
      <c r="K58" s="13">
        <v>10</v>
      </c>
      <c r="L58" s="11">
        <v>3</v>
      </c>
      <c r="M58" s="11" t="s">
        <v>397</v>
      </c>
      <c r="N58" s="11" t="s">
        <v>397</v>
      </c>
      <c r="O58" s="11" t="s">
        <v>397</v>
      </c>
      <c r="P58" s="11" t="s">
        <v>397</v>
      </c>
      <c r="Q58" s="11">
        <f t="shared" si="0"/>
        <v>13</v>
      </c>
      <c r="R58" s="38">
        <v>2</v>
      </c>
      <c r="S58" s="36">
        <f t="shared" si="1"/>
        <v>6.5</v>
      </c>
      <c r="T58" s="37">
        <f t="shared" si="2"/>
        <v>-9.8</v>
      </c>
    </row>
    <row r="59" spans="1:20" ht="16.5" thickBot="1" thickTop="1">
      <c r="A59" s="4">
        <v>6</v>
      </c>
      <c r="B59" s="4">
        <v>58</v>
      </c>
      <c r="C59" s="9" t="s">
        <v>311</v>
      </c>
      <c r="D59" s="5">
        <v>993</v>
      </c>
      <c r="E59" s="4" t="s">
        <v>230</v>
      </c>
      <c r="F59" s="10" t="s">
        <v>314</v>
      </c>
      <c r="G59" s="4" t="s">
        <v>202</v>
      </c>
      <c r="H59" s="4">
        <v>10</v>
      </c>
      <c r="I59" s="12" t="s">
        <v>313</v>
      </c>
      <c r="J59" s="14">
        <v>17</v>
      </c>
      <c r="K59" s="13">
        <v>11</v>
      </c>
      <c r="L59" s="11" t="s">
        <v>397</v>
      </c>
      <c r="M59" s="11" t="s">
        <v>397</v>
      </c>
      <c r="N59" s="11" t="s">
        <v>397</v>
      </c>
      <c r="O59" s="11" t="s">
        <v>397</v>
      </c>
      <c r="P59" s="11" t="s">
        <v>397</v>
      </c>
      <c r="Q59" s="11">
        <f t="shared" si="0"/>
        <v>11</v>
      </c>
      <c r="R59" s="38">
        <v>1</v>
      </c>
      <c r="S59" s="36">
        <f t="shared" si="1"/>
        <v>11</v>
      </c>
      <c r="T59" s="37">
        <f t="shared" si="2"/>
        <v>-6</v>
      </c>
    </row>
    <row r="60" spans="1:20" ht="16.5" thickBot="1" thickTop="1">
      <c r="A60" s="4">
        <v>6</v>
      </c>
      <c r="B60" s="4">
        <v>53</v>
      </c>
      <c r="C60" s="9" t="s">
        <v>308</v>
      </c>
      <c r="D60" s="5">
        <v>926</v>
      </c>
      <c r="E60" s="4" t="s">
        <v>68</v>
      </c>
      <c r="F60" s="10" t="s">
        <v>326</v>
      </c>
      <c r="G60" s="4" t="s">
        <v>216</v>
      </c>
      <c r="H60" s="4">
        <v>4</v>
      </c>
      <c r="I60" s="12" t="s">
        <v>316</v>
      </c>
      <c r="J60" s="14">
        <v>10.8</v>
      </c>
      <c r="K60" s="13">
        <v>9</v>
      </c>
      <c r="L60" s="11" t="s">
        <v>397</v>
      </c>
      <c r="M60" s="11" t="s">
        <v>397</v>
      </c>
      <c r="N60" s="11" t="s">
        <v>397</v>
      </c>
      <c r="O60" s="11" t="s">
        <v>397</v>
      </c>
      <c r="P60" s="11" t="s">
        <v>397</v>
      </c>
      <c r="Q60" s="11">
        <f t="shared" si="0"/>
        <v>9</v>
      </c>
      <c r="R60" s="38">
        <v>1</v>
      </c>
      <c r="S60" s="36">
        <f t="shared" si="1"/>
        <v>9</v>
      </c>
      <c r="T60" s="37">
        <f t="shared" si="2"/>
        <v>-1.8000000000000007</v>
      </c>
    </row>
    <row r="61" spans="1:20" ht="16.5" thickBot="1" thickTop="1">
      <c r="A61" s="4">
        <v>6</v>
      </c>
      <c r="B61" s="4">
        <v>54</v>
      </c>
      <c r="C61" s="9" t="s">
        <v>307</v>
      </c>
      <c r="D61" s="5">
        <v>337</v>
      </c>
      <c r="E61" s="4" t="s">
        <v>392</v>
      </c>
      <c r="F61" s="10" t="s">
        <v>322</v>
      </c>
      <c r="G61" s="4" t="s">
        <v>371</v>
      </c>
      <c r="H61" s="4">
        <v>1</v>
      </c>
      <c r="I61" s="12" t="s">
        <v>189</v>
      </c>
      <c r="J61" s="14">
        <v>6.9</v>
      </c>
      <c r="K61" s="13">
        <v>0</v>
      </c>
      <c r="L61" s="11">
        <v>6</v>
      </c>
      <c r="M61" s="11">
        <v>2</v>
      </c>
      <c r="N61" s="11" t="s">
        <v>397</v>
      </c>
      <c r="O61" s="11" t="s">
        <v>397</v>
      </c>
      <c r="P61" s="11" t="s">
        <v>397</v>
      </c>
      <c r="Q61" s="11">
        <f t="shared" si="0"/>
        <v>8</v>
      </c>
      <c r="R61" s="38">
        <v>3</v>
      </c>
      <c r="S61" s="36">
        <f t="shared" si="1"/>
        <v>2.6666666666666665</v>
      </c>
      <c r="T61" s="37">
        <f t="shared" si="2"/>
        <v>-12.700000000000003</v>
      </c>
    </row>
    <row r="62" spans="1:20" ht="16.5" thickBot="1" thickTop="1">
      <c r="A62" s="4">
        <v>6</v>
      </c>
      <c r="B62" s="4">
        <v>59</v>
      </c>
      <c r="C62" s="9" t="s">
        <v>312</v>
      </c>
      <c r="D62" s="5">
        <v>1532</v>
      </c>
      <c r="E62" s="4" t="s">
        <v>125</v>
      </c>
      <c r="F62" s="10" t="s">
        <v>337</v>
      </c>
      <c r="G62" s="4" t="s">
        <v>216</v>
      </c>
      <c r="H62" s="4">
        <v>4</v>
      </c>
      <c r="I62" s="12" t="s">
        <v>316</v>
      </c>
      <c r="J62" s="14">
        <v>9.9</v>
      </c>
      <c r="K62" s="13">
        <v>3</v>
      </c>
      <c r="L62" s="11" t="s">
        <v>397</v>
      </c>
      <c r="M62" s="11" t="s">
        <v>397</v>
      </c>
      <c r="N62" s="11" t="s">
        <v>397</v>
      </c>
      <c r="O62" s="11" t="s">
        <v>397</v>
      </c>
      <c r="P62" s="11" t="s">
        <v>397</v>
      </c>
      <c r="Q62" s="11">
        <f t="shared" si="0"/>
        <v>3</v>
      </c>
      <c r="R62" s="38">
        <v>1</v>
      </c>
      <c r="S62" s="36">
        <f t="shared" si="1"/>
        <v>3</v>
      </c>
      <c r="T62" s="37">
        <f t="shared" si="2"/>
        <v>-6.9</v>
      </c>
    </row>
    <row r="63" spans="1:21" ht="16.5" thickBot="1" thickTop="1">
      <c r="A63" s="52">
        <v>7</v>
      </c>
      <c r="B63" s="52">
        <v>66</v>
      </c>
      <c r="C63" s="63" t="s">
        <v>433</v>
      </c>
      <c r="D63" s="54">
        <v>936</v>
      </c>
      <c r="E63" s="52" t="s">
        <v>70</v>
      </c>
      <c r="F63" s="55" t="s">
        <v>337</v>
      </c>
      <c r="G63" s="52" t="s">
        <v>199</v>
      </c>
      <c r="H63" s="52">
        <v>3</v>
      </c>
      <c r="I63" s="56" t="s">
        <v>190</v>
      </c>
      <c r="J63" s="57">
        <v>9.6</v>
      </c>
      <c r="K63" s="58">
        <v>16</v>
      </c>
      <c r="L63" s="59">
        <v>14</v>
      </c>
      <c r="M63" s="59">
        <v>24</v>
      </c>
      <c r="N63" s="59">
        <v>19</v>
      </c>
      <c r="O63" s="59"/>
      <c r="P63" s="59"/>
      <c r="Q63" s="59">
        <f t="shared" si="0"/>
        <v>73</v>
      </c>
      <c r="R63" s="60">
        <v>4</v>
      </c>
      <c r="S63" s="61">
        <f t="shared" si="1"/>
        <v>18.25</v>
      </c>
      <c r="T63" s="62">
        <f t="shared" si="2"/>
        <v>34.6</v>
      </c>
      <c r="U63" t="s">
        <v>190</v>
      </c>
    </row>
    <row r="64" spans="1:20" ht="16.5" thickBot="1" thickTop="1">
      <c r="A64" s="4">
        <v>7</v>
      </c>
      <c r="B64" s="4">
        <v>70</v>
      </c>
      <c r="C64" s="9" t="s">
        <v>396</v>
      </c>
      <c r="D64" s="5">
        <v>1155</v>
      </c>
      <c r="E64" s="4" t="s">
        <v>260</v>
      </c>
      <c r="F64" s="10" t="s">
        <v>339</v>
      </c>
      <c r="G64" s="4" t="s">
        <v>200</v>
      </c>
      <c r="H64" s="4">
        <v>1</v>
      </c>
      <c r="I64" s="12" t="s">
        <v>316</v>
      </c>
      <c r="J64" s="14">
        <v>6.5</v>
      </c>
      <c r="K64" s="13">
        <v>13</v>
      </c>
      <c r="L64" s="11">
        <v>5</v>
      </c>
      <c r="M64" s="11">
        <v>18</v>
      </c>
      <c r="N64" s="11">
        <v>2</v>
      </c>
      <c r="O64" s="11" t="s">
        <v>397</v>
      </c>
      <c r="P64" s="11" t="s">
        <v>397</v>
      </c>
      <c r="Q64" s="11">
        <f t="shared" si="0"/>
        <v>38</v>
      </c>
      <c r="R64" s="38">
        <v>4</v>
      </c>
      <c r="S64" s="36">
        <f t="shared" si="1"/>
        <v>9.5</v>
      </c>
      <c r="T64" s="37">
        <f t="shared" si="2"/>
        <v>12</v>
      </c>
    </row>
    <row r="65" spans="1:20" ht="16.5" thickBot="1" thickTop="1">
      <c r="A65" s="4">
        <v>7</v>
      </c>
      <c r="B65" s="4">
        <v>67</v>
      </c>
      <c r="C65" s="9" t="s">
        <v>307</v>
      </c>
      <c r="D65" s="5">
        <v>1426</v>
      </c>
      <c r="E65" s="4" t="s">
        <v>119</v>
      </c>
      <c r="F65" s="10" t="s">
        <v>353</v>
      </c>
      <c r="G65" s="4" t="s">
        <v>208</v>
      </c>
      <c r="H65" s="4">
        <v>1</v>
      </c>
      <c r="I65" s="12" t="s">
        <v>313</v>
      </c>
      <c r="J65" s="14">
        <v>9</v>
      </c>
      <c r="K65" s="13">
        <v>12</v>
      </c>
      <c r="L65" s="11">
        <v>16</v>
      </c>
      <c r="M65" s="11" t="s">
        <v>397</v>
      </c>
      <c r="N65" s="11" t="s">
        <v>397</v>
      </c>
      <c r="O65" s="11" t="s">
        <v>397</v>
      </c>
      <c r="P65" s="11" t="s">
        <v>397</v>
      </c>
      <c r="Q65" s="11">
        <f t="shared" si="0"/>
        <v>28</v>
      </c>
      <c r="R65" s="38">
        <v>2</v>
      </c>
      <c r="S65" s="36">
        <f t="shared" si="1"/>
        <v>14</v>
      </c>
      <c r="T65" s="37">
        <f t="shared" si="2"/>
        <v>10</v>
      </c>
    </row>
    <row r="66" spans="1:20" ht="16.5" thickBot="1" thickTop="1">
      <c r="A66" s="4">
        <v>7</v>
      </c>
      <c r="B66" s="4">
        <v>68</v>
      </c>
      <c r="C66" s="9" t="s">
        <v>308</v>
      </c>
      <c r="D66" s="5">
        <v>1326</v>
      </c>
      <c r="E66" s="4" t="s">
        <v>110</v>
      </c>
      <c r="F66" s="10" t="s">
        <v>324</v>
      </c>
      <c r="G66" s="4" t="s">
        <v>223</v>
      </c>
      <c r="H66" s="4">
        <v>1</v>
      </c>
      <c r="I66" s="12" t="s">
        <v>190</v>
      </c>
      <c r="J66" s="14">
        <v>7.1</v>
      </c>
      <c r="K66" s="13">
        <v>12</v>
      </c>
      <c r="L66" s="11">
        <v>4</v>
      </c>
      <c r="M66" s="11">
        <v>8</v>
      </c>
      <c r="N66" s="11" t="s">
        <v>397</v>
      </c>
      <c r="O66" s="11" t="s">
        <v>397</v>
      </c>
      <c r="P66" s="11" t="s">
        <v>397</v>
      </c>
      <c r="Q66" s="11">
        <f t="shared" si="0"/>
        <v>24</v>
      </c>
      <c r="R66" s="38">
        <v>3</v>
      </c>
      <c r="S66" s="36">
        <f t="shared" si="1"/>
        <v>8</v>
      </c>
      <c r="T66" s="37">
        <f t="shared" si="2"/>
        <v>2.700000000000003</v>
      </c>
    </row>
    <row r="67" spans="1:20" ht="16.5" thickBot="1" thickTop="1">
      <c r="A67" s="4">
        <v>7</v>
      </c>
      <c r="B67" s="4">
        <v>62</v>
      </c>
      <c r="C67" s="9" t="s">
        <v>312</v>
      </c>
      <c r="D67" s="5">
        <v>2003</v>
      </c>
      <c r="E67" s="4" t="s">
        <v>167</v>
      </c>
      <c r="F67" s="10">
        <v>12</v>
      </c>
      <c r="G67" s="4" t="s">
        <v>166</v>
      </c>
      <c r="H67" s="4">
        <v>10</v>
      </c>
      <c r="I67" s="12" t="s">
        <v>190</v>
      </c>
      <c r="J67" s="14">
        <v>20</v>
      </c>
      <c r="K67" s="13">
        <v>23</v>
      </c>
      <c r="L67" s="11" t="s">
        <v>397</v>
      </c>
      <c r="M67" s="11" t="s">
        <v>397</v>
      </c>
      <c r="N67" s="11" t="s">
        <v>397</v>
      </c>
      <c r="O67" s="11" t="s">
        <v>397</v>
      </c>
      <c r="P67" s="11" t="s">
        <v>397</v>
      </c>
      <c r="Q67" s="11">
        <f aca="true" t="shared" si="3" ref="Q67:Q130">SUM(K67:P67)</f>
        <v>23</v>
      </c>
      <c r="R67" s="38">
        <v>1</v>
      </c>
      <c r="S67" s="36">
        <f aca="true" t="shared" si="4" ref="S67:S130">+Q67/R67</f>
        <v>23</v>
      </c>
      <c r="T67" s="37">
        <f aca="true" t="shared" si="5" ref="T67:T130">R67*S67-(R67*J67)</f>
        <v>3</v>
      </c>
    </row>
    <row r="68" spans="1:20" ht="16.5" thickBot="1" thickTop="1">
      <c r="A68" s="4">
        <v>7</v>
      </c>
      <c r="B68" s="4">
        <v>63</v>
      </c>
      <c r="C68" s="9" t="s">
        <v>311</v>
      </c>
      <c r="D68" s="5">
        <v>818</v>
      </c>
      <c r="E68" s="4" t="s">
        <v>226</v>
      </c>
      <c r="F68" s="10" t="s">
        <v>314</v>
      </c>
      <c r="G68" s="4" t="s">
        <v>248</v>
      </c>
      <c r="H68" s="4">
        <v>4</v>
      </c>
      <c r="I68" s="12" t="s">
        <v>190</v>
      </c>
      <c r="J68" s="14">
        <v>12</v>
      </c>
      <c r="K68" s="13">
        <v>8</v>
      </c>
      <c r="L68" s="11">
        <v>14</v>
      </c>
      <c r="M68" s="11" t="s">
        <v>397</v>
      </c>
      <c r="N68" s="11" t="s">
        <v>397</v>
      </c>
      <c r="O68" s="11" t="s">
        <v>397</v>
      </c>
      <c r="P68" s="11" t="s">
        <v>397</v>
      </c>
      <c r="Q68" s="11">
        <f t="shared" si="3"/>
        <v>22</v>
      </c>
      <c r="R68" s="38">
        <v>2</v>
      </c>
      <c r="S68" s="36">
        <f t="shared" si="4"/>
        <v>11</v>
      </c>
      <c r="T68" s="37">
        <f t="shared" si="5"/>
        <v>-2</v>
      </c>
    </row>
    <row r="69" spans="1:20" ht="16.5" thickBot="1" thickTop="1">
      <c r="A69" s="4">
        <v>7</v>
      </c>
      <c r="B69" s="4">
        <v>65</v>
      </c>
      <c r="C69" s="9" t="s">
        <v>310</v>
      </c>
      <c r="D69" s="5">
        <v>1689</v>
      </c>
      <c r="E69" s="4" t="s">
        <v>151</v>
      </c>
      <c r="F69" s="10" t="s">
        <v>374</v>
      </c>
      <c r="G69" s="4" t="s">
        <v>276</v>
      </c>
      <c r="H69" s="4">
        <v>3</v>
      </c>
      <c r="I69" s="12" t="s">
        <v>189</v>
      </c>
      <c r="J69" s="14">
        <v>11.2</v>
      </c>
      <c r="K69" s="13">
        <v>8</v>
      </c>
      <c r="L69" s="11">
        <v>8</v>
      </c>
      <c r="M69" s="11" t="s">
        <v>397</v>
      </c>
      <c r="N69" s="11" t="s">
        <v>397</v>
      </c>
      <c r="O69" s="11" t="s">
        <v>397</v>
      </c>
      <c r="P69" s="11" t="s">
        <v>397</v>
      </c>
      <c r="Q69" s="11">
        <f t="shared" si="3"/>
        <v>16</v>
      </c>
      <c r="R69" s="38">
        <v>2</v>
      </c>
      <c r="S69" s="36">
        <f t="shared" si="4"/>
        <v>8</v>
      </c>
      <c r="T69" s="37">
        <f t="shared" si="5"/>
        <v>-6.399999999999999</v>
      </c>
    </row>
    <row r="70" spans="1:20" ht="16.5" thickBot="1" thickTop="1">
      <c r="A70" s="4">
        <v>7</v>
      </c>
      <c r="B70" s="4">
        <v>69</v>
      </c>
      <c r="C70" s="9" t="s">
        <v>395</v>
      </c>
      <c r="D70" s="5">
        <v>217</v>
      </c>
      <c r="E70" s="4" t="s">
        <v>368</v>
      </c>
      <c r="F70" s="10" t="s">
        <v>348</v>
      </c>
      <c r="G70" s="4" t="s">
        <v>360</v>
      </c>
      <c r="H70" s="4">
        <v>6</v>
      </c>
      <c r="I70" s="12" t="s">
        <v>313</v>
      </c>
      <c r="J70" s="14">
        <v>12.1</v>
      </c>
      <c r="K70" s="13">
        <v>14</v>
      </c>
      <c r="L70" s="11" t="s">
        <v>397</v>
      </c>
      <c r="M70" s="11" t="s">
        <v>397</v>
      </c>
      <c r="N70" s="11" t="s">
        <v>397</v>
      </c>
      <c r="O70" s="11" t="s">
        <v>397</v>
      </c>
      <c r="P70" s="11" t="s">
        <v>397</v>
      </c>
      <c r="Q70" s="11">
        <f t="shared" si="3"/>
        <v>14</v>
      </c>
      <c r="R70" s="38">
        <v>1</v>
      </c>
      <c r="S70" s="36">
        <f t="shared" si="4"/>
        <v>14</v>
      </c>
      <c r="T70" s="37">
        <f t="shared" si="5"/>
        <v>1.9000000000000004</v>
      </c>
    </row>
    <row r="71" spans="1:20" ht="16.5" thickBot="1" thickTop="1">
      <c r="A71" s="4">
        <v>7</v>
      </c>
      <c r="B71" s="4">
        <v>64</v>
      </c>
      <c r="C71" s="9" t="s">
        <v>399</v>
      </c>
      <c r="D71" s="5">
        <v>1031</v>
      </c>
      <c r="E71" s="4" t="s">
        <v>83</v>
      </c>
      <c r="F71" s="10" t="s">
        <v>326</v>
      </c>
      <c r="G71" s="4" t="s">
        <v>315</v>
      </c>
      <c r="H71" s="4">
        <v>2</v>
      </c>
      <c r="I71" s="12" t="s">
        <v>316</v>
      </c>
      <c r="J71" s="14">
        <v>9.5</v>
      </c>
      <c r="K71" s="13">
        <v>11</v>
      </c>
      <c r="L71" s="11">
        <v>0</v>
      </c>
      <c r="M71" s="11" t="s">
        <v>397</v>
      </c>
      <c r="N71" s="11" t="s">
        <v>397</v>
      </c>
      <c r="O71" s="11" t="s">
        <v>397</v>
      </c>
      <c r="P71" s="11" t="s">
        <v>397</v>
      </c>
      <c r="Q71" s="11">
        <f t="shared" si="3"/>
        <v>11</v>
      </c>
      <c r="R71" s="38">
        <v>2</v>
      </c>
      <c r="S71" s="36">
        <f t="shared" si="4"/>
        <v>5.5</v>
      </c>
      <c r="T71" s="37">
        <f t="shared" si="5"/>
        <v>-8</v>
      </c>
    </row>
    <row r="72" spans="1:20" ht="16.5" thickBot="1" thickTop="1">
      <c r="A72" s="4">
        <v>7</v>
      </c>
      <c r="B72" s="4">
        <v>61</v>
      </c>
      <c r="C72" s="9" t="s">
        <v>394</v>
      </c>
      <c r="D72" s="5">
        <v>1855</v>
      </c>
      <c r="E72" s="4" t="s">
        <v>239</v>
      </c>
      <c r="F72" s="10" t="s">
        <v>322</v>
      </c>
      <c r="G72" s="4" t="s">
        <v>383</v>
      </c>
      <c r="H72" s="4">
        <v>6</v>
      </c>
      <c r="I72" s="12" t="s">
        <v>316</v>
      </c>
      <c r="J72" s="14">
        <v>13.1</v>
      </c>
      <c r="K72" s="13">
        <v>6</v>
      </c>
      <c r="L72" s="11" t="s">
        <v>397</v>
      </c>
      <c r="M72" s="11" t="s">
        <v>397</v>
      </c>
      <c r="N72" s="11" t="s">
        <v>397</v>
      </c>
      <c r="O72" s="11" t="s">
        <v>397</v>
      </c>
      <c r="P72" s="11" t="s">
        <v>397</v>
      </c>
      <c r="Q72" s="11">
        <f t="shared" si="3"/>
        <v>6</v>
      </c>
      <c r="R72" s="38">
        <v>1</v>
      </c>
      <c r="S72" s="36">
        <f t="shared" si="4"/>
        <v>6</v>
      </c>
      <c r="T72" s="37">
        <f t="shared" si="5"/>
        <v>-7.1</v>
      </c>
    </row>
    <row r="73" spans="1:20" ht="16.5" thickBot="1" thickTop="1">
      <c r="A73" s="52">
        <v>8</v>
      </c>
      <c r="B73" s="52">
        <v>75</v>
      </c>
      <c r="C73" s="53" t="s">
        <v>309</v>
      </c>
      <c r="D73" s="54">
        <v>462</v>
      </c>
      <c r="E73" s="52" t="s">
        <v>302</v>
      </c>
      <c r="F73" s="55" t="s">
        <v>322</v>
      </c>
      <c r="G73" s="52" t="s">
        <v>214</v>
      </c>
      <c r="H73" s="52">
        <v>3</v>
      </c>
      <c r="I73" s="56" t="s">
        <v>313</v>
      </c>
      <c r="J73" s="57">
        <v>12.7</v>
      </c>
      <c r="K73" s="58">
        <v>8</v>
      </c>
      <c r="L73" s="59">
        <v>16</v>
      </c>
      <c r="M73" s="59">
        <v>9</v>
      </c>
      <c r="N73" s="59" t="s">
        <v>397</v>
      </c>
      <c r="O73" s="59" t="s">
        <v>397</v>
      </c>
      <c r="P73" s="59" t="s">
        <v>397</v>
      </c>
      <c r="Q73" s="59">
        <f t="shared" si="3"/>
        <v>33</v>
      </c>
      <c r="R73" s="60">
        <v>3</v>
      </c>
      <c r="S73" s="61">
        <f t="shared" si="4"/>
        <v>11</v>
      </c>
      <c r="T73" s="62">
        <f t="shared" si="5"/>
        <v>-5.099999999999994</v>
      </c>
    </row>
    <row r="74" spans="1:20" ht="16.5" thickBot="1" thickTop="1">
      <c r="A74" s="4">
        <v>8</v>
      </c>
      <c r="B74" s="4">
        <v>71</v>
      </c>
      <c r="C74" s="9" t="s">
        <v>396</v>
      </c>
      <c r="D74" s="5">
        <v>1659</v>
      </c>
      <c r="E74" s="4" t="s">
        <v>146</v>
      </c>
      <c r="F74" s="10" t="s">
        <v>322</v>
      </c>
      <c r="G74" s="4" t="s">
        <v>381</v>
      </c>
      <c r="H74" s="4">
        <v>2</v>
      </c>
      <c r="I74" s="12" t="s">
        <v>190</v>
      </c>
      <c r="J74" s="14">
        <v>11.5</v>
      </c>
      <c r="K74" s="13">
        <v>4</v>
      </c>
      <c r="L74" s="11">
        <v>13</v>
      </c>
      <c r="M74" s="11">
        <v>13</v>
      </c>
      <c r="N74" s="11" t="s">
        <v>397</v>
      </c>
      <c r="O74" s="11" t="s">
        <v>397</v>
      </c>
      <c r="P74" s="11" t="s">
        <v>397</v>
      </c>
      <c r="Q74" s="11">
        <f t="shared" si="3"/>
        <v>30</v>
      </c>
      <c r="R74" s="38">
        <v>3</v>
      </c>
      <c r="S74" s="36">
        <f t="shared" si="4"/>
        <v>10</v>
      </c>
      <c r="T74" s="37">
        <f t="shared" si="5"/>
        <v>-4.5</v>
      </c>
    </row>
    <row r="75" spans="1:20" ht="16.5" thickBot="1" thickTop="1">
      <c r="A75" s="4">
        <v>8</v>
      </c>
      <c r="B75" s="4">
        <v>73</v>
      </c>
      <c r="C75" s="9" t="s">
        <v>308</v>
      </c>
      <c r="D75" s="5">
        <v>881</v>
      </c>
      <c r="E75" s="4" t="s">
        <v>61</v>
      </c>
      <c r="F75" s="10" t="s">
        <v>323</v>
      </c>
      <c r="G75" s="4" t="s">
        <v>331</v>
      </c>
      <c r="H75" s="4">
        <v>5</v>
      </c>
      <c r="I75" s="12" t="s">
        <v>313</v>
      </c>
      <c r="J75" s="14">
        <v>10</v>
      </c>
      <c r="K75" s="13">
        <v>15</v>
      </c>
      <c r="L75" s="11">
        <v>11</v>
      </c>
      <c r="M75" s="11" t="s">
        <v>397</v>
      </c>
      <c r="N75" s="11" t="s">
        <v>397</v>
      </c>
      <c r="O75" s="11" t="s">
        <v>397</v>
      </c>
      <c r="P75" s="11" t="s">
        <v>397</v>
      </c>
      <c r="Q75" s="11">
        <f t="shared" si="3"/>
        <v>26</v>
      </c>
      <c r="R75" s="38">
        <v>2</v>
      </c>
      <c r="S75" s="36">
        <f t="shared" si="4"/>
        <v>13</v>
      </c>
      <c r="T75" s="37">
        <f t="shared" si="5"/>
        <v>6</v>
      </c>
    </row>
    <row r="76" spans="1:20" ht="16.5" thickBot="1" thickTop="1">
      <c r="A76" s="4">
        <v>8</v>
      </c>
      <c r="B76" s="4">
        <v>76</v>
      </c>
      <c r="C76" s="9" t="s">
        <v>310</v>
      </c>
      <c r="D76" s="5">
        <v>1254</v>
      </c>
      <c r="E76" s="4" t="s">
        <v>101</v>
      </c>
      <c r="F76" s="10" t="s">
        <v>354</v>
      </c>
      <c r="G76" s="4" t="s">
        <v>199</v>
      </c>
      <c r="H76" s="4">
        <v>3</v>
      </c>
      <c r="I76" s="12" t="s">
        <v>190</v>
      </c>
      <c r="J76" s="14">
        <v>9.8</v>
      </c>
      <c r="K76" s="13">
        <v>9</v>
      </c>
      <c r="L76" s="11">
        <v>4</v>
      </c>
      <c r="M76" s="11">
        <v>5</v>
      </c>
      <c r="N76" s="11">
        <v>7</v>
      </c>
      <c r="O76" s="11"/>
      <c r="P76" s="11"/>
      <c r="Q76" s="11">
        <f t="shared" si="3"/>
        <v>25</v>
      </c>
      <c r="R76" s="38">
        <v>4</v>
      </c>
      <c r="S76" s="36">
        <f t="shared" si="4"/>
        <v>6.25</v>
      </c>
      <c r="T76" s="37">
        <f t="shared" si="5"/>
        <v>-14.200000000000003</v>
      </c>
    </row>
    <row r="77" spans="1:20" ht="16.5" thickBot="1" thickTop="1">
      <c r="A77" s="4">
        <v>8</v>
      </c>
      <c r="B77" s="4">
        <v>77</v>
      </c>
      <c r="C77" s="9" t="s">
        <v>399</v>
      </c>
      <c r="D77" s="5">
        <v>1187</v>
      </c>
      <c r="E77" s="4" t="s">
        <v>97</v>
      </c>
      <c r="F77" s="10" t="s">
        <v>44</v>
      </c>
      <c r="G77" s="4" t="s">
        <v>199</v>
      </c>
      <c r="H77" s="4">
        <v>3</v>
      </c>
      <c r="I77" s="12" t="s">
        <v>190</v>
      </c>
      <c r="J77" s="14">
        <v>8.5</v>
      </c>
      <c r="K77" s="13">
        <v>7</v>
      </c>
      <c r="L77" s="11">
        <v>3</v>
      </c>
      <c r="M77" s="11">
        <v>2</v>
      </c>
      <c r="N77" s="11">
        <v>10</v>
      </c>
      <c r="O77" s="11"/>
      <c r="P77" s="11"/>
      <c r="Q77" s="11">
        <f t="shared" si="3"/>
        <v>22</v>
      </c>
      <c r="R77" s="38">
        <v>4</v>
      </c>
      <c r="S77" s="36">
        <f t="shared" si="4"/>
        <v>5.5</v>
      </c>
      <c r="T77" s="37">
        <f t="shared" si="5"/>
        <v>-12</v>
      </c>
    </row>
    <row r="78" spans="1:20" ht="16.5" thickBot="1" thickTop="1">
      <c r="A78" s="4">
        <v>8</v>
      </c>
      <c r="B78" s="4">
        <v>80</v>
      </c>
      <c r="C78" s="9" t="s">
        <v>394</v>
      </c>
      <c r="D78" s="5">
        <v>221</v>
      </c>
      <c r="E78" s="4" t="s">
        <v>299</v>
      </c>
      <c r="F78" s="10" t="s">
        <v>328</v>
      </c>
      <c r="G78" s="4" t="s">
        <v>298</v>
      </c>
      <c r="H78" s="4">
        <v>7</v>
      </c>
      <c r="I78" s="12" t="s">
        <v>189</v>
      </c>
      <c r="J78" s="14">
        <v>16</v>
      </c>
      <c r="K78" s="13">
        <v>8</v>
      </c>
      <c r="L78" s="11">
        <v>14</v>
      </c>
      <c r="M78" s="11" t="s">
        <v>397</v>
      </c>
      <c r="N78" s="11" t="s">
        <v>397</v>
      </c>
      <c r="O78" s="11" t="s">
        <v>397</v>
      </c>
      <c r="P78" s="11" t="s">
        <v>397</v>
      </c>
      <c r="Q78" s="11">
        <f t="shared" si="3"/>
        <v>22</v>
      </c>
      <c r="R78" s="38">
        <v>2</v>
      </c>
      <c r="S78" s="36">
        <f t="shared" si="4"/>
        <v>11</v>
      </c>
      <c r="T78" s="37">
        <f t="shared" si="5"/>
        <v>-10</v>
      </c>
    </row>
    <row r="79" spans="1:20" ht="16.5" thickBot="1" thickTop="1">
      <c r="A79" s="4">
        <v>8</v>
      </c>
      <c r="B79" s="4">
        <v>79</v>
      </c>
      <c r="C79" s="9" t="s">
        <v>312</v>
      </c>
      <c r="D79" s="5"/>
      <c r="E79" s="4" t="s">
        <v>355</v>
      </c>
      <c r="F79" s="10">
        <v>34</v>
      </c>
      <c r="G79" s="4" t="s">
        <v>336</v>
      </c>
      <c r="H79" s="4">
        <v>13</v>
      </c>
      <c r="I79" s="12" t="s">
        <v>190</v>
      </c>
      <c r="J79" s="14">
        <v>17.7</v>
      </c>
      <c r="K79" s="13">
        <v>15</v>
      </c>
      <c r="L79" s="11" t="s">
        <v>397</v>
      </c>
      <c r="M79" s="11" t="s">
        <v>397</v>
      </c>
      <c r="N79" s="11" t="s">
        <v>397</v>
      </c>
      <c r="O79" s="11" t="s">
        <v>397</v>
      </c>
      <c r="P79" s="11" t="s">
        <v>397</v>
      </c>
      <c r="Q79" s="11">
        <f t="shared" si="3"/>
        <v>15</v>
      </c>
      <c r="R79" s="38">
        <v>1</v>
      </c>
      <c r="S79" s="36">
        <f t="shared" si="4"/>
        <v>15</v>
      </c>
      <c r="T79" s="37">
        <f t="shared" si="5"/>
        <v>-2.6999999999999993</v>
      </c>
    </row>
    <row r="80" spans="1:20" ht="16.5" thickBot="1" thickTop="1">
      <c r="A80" s="4">
        <v>8</v>
      </c>
      <c r="B80" s="4">
        <v>78</v>
      </c>
      <c r="C80" s="9" t="s">
        <v>311</v>
      </c>
      <c r="D80" s="5">
        <v>1126</v>
      </c>
      <c r="E80" s="4" t="s">
        <v>90</v>
      </c>
      <c r="F80" s="10" t="s">
        <v>337</v>
      </c>
      <c r="G80" s="4" t="s">
        <v>264</v>
      </c>
      <c r="H80" s="4">
        <v>5</v>
      </c>
      <c r="I80" s="12" t="s">
        <v>189</v>
      </c>
      <c r="J80" s="14">
        <v>14.3</v>
      </c>
      <c r="K80" s="13">
        <v>4</v>
      </c>
      <c r="L80" s="11">
        <v>11</v>
      </c>
      <c r="M80" s="11" t="s">
        <v>397</v>
      </c>
      <c r="N80" s="11" t="s">
        <v>397</v>
      </c>
      <c r="O80" s="11" t="s">
        <v>397</v>
      </c>
      <c r="P80" s="11" t="s">
        <v>397</v>
      </c>
      <c r="Q80" s="11">
        <f t="shared" si="3"/>
        <v>15</v>
      </c>
      <c r="R80" s="38">
        <v>2</v>
      </c>
      <c r="S80" s="36">
        <f t="shared" si="4"/>
        <v>7.5</v>
      </c>
      <c r="T80" s="37">
        <f t="shared" si="5"/>
        <v>-13.600000000000001</v>
      </c>
    </row>
    <row r="81" spans="1:20" ht="16.5" thickBot="1" thickTop="1">
      <c r="A81" s="4">
        <v>8</v>
      </c>
      <c r="B81" s="4">
        <v>72</v>
      </c>
      <c r="C81" s="9" t="s">
        <v>395</v>
      </c>
      <c r="D81" s="5">
        <v>1190</v>
      </c>
      <c r="E81" s="4" t="s">
        <v>98</v>
      </c>
      <c r="F81" s="10" t="s">
        <v>314</v>
      </c>
      <c r="G81" s="4" t="s">
        <v>315</v>
      </c>
      <c r="H81" s="4">
        <v>2</v>
      </c>
      <c r="I81" s="12" t="s">
        <v>316</v>
      </c>
      <c r="J81" s="14">
        <v>9.7</v>
      </c>
      <c r="K81" s="13">
        <v>9</v>
      </c>
      <c r="L81" s="11">
        <v>4</v>
      </c>
      <c r="M81" s="11" t="s">
        <v>397</v>
      </c>
      <c r="N81" s="11" t="s">
        <v>397</v>
      </c>
      <c r="O81" s="11" t="s">
        <v>397</v>
      </c>
      <c r="P81" s="11" t="s">
        <v>397</v>
      </c>
      <c r="Q81" s="11">
        <f t="shared" si="3"/>
        <v>13</v>
      </c>
      <c r="R81" s="38">
        <v>2</v>
      </c>
      <c r="S81" s="36">
        <f t="shared" si="4"/>
        <v>6.5</v>
      </c>
      <c r="T81" s="37">
        <f t="shared" si="5"/>
        <v>-6.399999999999999</v>
      </c>
    </row>
    <row r="82" spans="1:20" ht="16.5" thickBot="1" thickTop="1">
      <c r="A82" s="4">
        <v>8</v>
      </c>
      <c r="B82" s="4">
        <v>74</v>
      </c>
      <c r="C82" s="9" t="s">
        <v>307</v>
      </c>
      <c r="D82" s="5">
        <v>2028</v>
      </c>
      <c r="E82" s="4" t="s">
        <v>250</v>
      </c>
      <c r="F82" s="10" t="s">
        <v>348</v>
      </c>
      <c r="G82" s="4" t="s">
        <v>218</v>
      </c>
      <c r="H82" s="4">
        <v>9</v>
      </c>
      <c r="I82" s="12" t="s">
        <v>190</v>
      </c>
      <c r="J82" s="14">
        <v>17.7</v>
      </c>
      <c r="K82" s="13">
        <v>4</v>
      </c>
      <c r="L82" s="11" t="s">
        <v>397</v>
      </c>
      <c r="M82" s="11" t="s">
        <v>397</v>
      </c>
      <c r="N82" s="11" t="s">
        <v>397</v>
      </c>
      <c r="O82" s="11" t="s">
        <v>397</v>
      </c>
      <c r="P82" s="11" t="s">
        <v>397</v>
      </c>
      <c r="Q82" s="11">
        <f t="shared" si="3"/>
        <v>4</v>
      </c>
      <c r="R82" s="38">
        <v>1</v>
      </c>
      <c r="S82" s="36">
        <f t="shared" si="4"/>
        <v>4</v>
      </c>
      <c r="T82" s="37">
        <f t="shared" si="5"/>
        <v>-13.7</v>
      </c>
    </row>
    <row r="83" spans="1:21" ht="16.5" thickBot="1" thickTop="1">
      <c r="A83" s="52">
        <v>9</v>
      </c>
      <c r="B83" s="52">
        <v>87</v>
      </c>
      <c r="C83" s="63" t="s">
        <v>430</v>
      </c>
      <c r="D83" s="54">
        <v>1533</v>
      </c>
      <c r="E83" s="52" t="s">
        <v>126</v>
      </c>
      <c r="F83" s="55" t="s">
        <v>317</v>
      </c>
      <c r="G83" s="52" t="s">
        <v>252</v>
      </c>
      <c r="H83" s="52">
        <v>11</v>
      </c>
      <c r="I83" s="56" t="s">
        <v>316</v>
      </c>
      <c r="J83" s="57">
        <v>15.1</v>
      </c>
      <c r="K83" s="58">
        <v>12</v>
      </c>
      <c r="L83" s="59">
        <v>13</v>
      </c>
      <c r="M83" s="59">
        <v>11</v>
      </c>
      <c r="N83" s="59">
        <v>26</v>
      </c>
      <c r="O83" s="59"/>
      <c r="P83" s="59"/>
      <c r="Q83" s="59">
        <f t="shared" si="3"/>
        <v>62</v>
      </c>
      <c r="R83" s="60">
        <v>4</v>
      </c>
      <c r="S83" s="61">
        <f t="shared" si="4"/>
        <v>15.5</v>
      </c>
      <c r="T83" s="62">
        <f t="shared" si="5"/>
        <v>1.6000000000000014</v>
      </c>
      <c r="U83" t="s">
        <v>190</v>
      </c>
    </row>
    <row r="84" spans="1:20" ht="16.5" thickBot="1" thickTop="1">
      <c r="A84" s="4">
        <v>9</v>
      </c>
      <c r="B84" s="4">
        <v>81</v>
      </c>
      <c r="C84" s="9" t="s">
        <v>394</v>
      </c>
      <c r="D84" s="5">
        <v>646</v>
      </c>
      <c r="E84" s="4" t="s">
        <v>28</v>
      </c>
      <c r="F84" s="10" t="s">
        <v>348</v>
      </c>
      <c r="G84" s="4" t="s">
        <v>325</v>
      </c>
      <c r="H84" s="4">
        <v>12</v>
      </c>
      <c r="I84" s="12" t="s">
        <v>316</v>
      </c>
      <c r="J84" s="14">
        <v>18</v>
      </c>
      <c r="K84" s="13">
        <v>13</v>
      </c>
      <c r="L84" s="11">
        <v>19</v>
      </c>
      <c r="M84" s="11">
        <v>22</v>
      </c>
      <c r="N84" s="11" t="s">
        <v>397</v>
      </c>
      <c r="O84" s="11" t="s">
        <v>397</v>
      </c>
      <c r="P84" s="11" t="s">
        <v>397</v>
      </c>
      <c r="Q84" s="11">
        <f t="shared" si="3"/>
        <v>54</v>
      </c>
      <c r="R84" s="38">
        <v>3</v>
      </c>
      <c r="S84" s="36">
        <f t="shared" si="4"/>
        <v>18</v>
      </c>
      <c r="T84" s="37">
        <f t="shared" si="5"/>
        <v>0</v>
      </c>
    </row>
    <row r="85" spans="1:20" ht="16.5" thickBot="1" thickTop="1">
      <c r="A85" s="4">
        <v>9</v>
      </c>
      <c r="B85" s="4">
        <v>89</v>
      </c>
      <c r="C85" s="9" t="s">
        <v>395</v>
      </c>
      <c r="D85" s="5">
        <v>1706</v>
      </c>
      <c r="E85" s="4" t="s">
        <v>152</v>
      </c>
      <c r="F85" s="10" t="s">
        <v>365</v>
      </c>
      <c r="G85" s="4" t="s">
        <v>363</v>
      </c>
      <c r="H85" s="4">
        <v>2</v>
      </c>
      <c r="I85" s="12" t="s">
        <v>313</v>
      </c>
      <c r="J85" s="14">
        <v>9</v>
      </c>
      <c r="K85" s="13">
        <v>8</v>
      </c>
      <c r="L85" s="11">
        <v>8</v>
      </c>
      <c r="M85" s="11">
        <v>19</v>
      </c>
      <c r="N85" s="11">
        <v>14</v>
      </c>
      <c r="O85" s="11" t="s">
        <v>397</v>
      </c>
      <c r="P85" s="11" t="s">
        <v>397</v>
      </c>
      <c r="Q85" s="11">
        <f t="shared" si="3"/>
        <v>49</v>
      </c>
      <c r="R85" s="38">
        <v>4</v>
      </c>
      <c r="S85" s="36">
        <f t="shared" si="4"/>
        <v>12.25</v>
      </c>
      <c r="T85" s="37">
        <f t="shared" si="5"/>
        <v>13</v>
      </c>
    </row>
    <row r="86" spans="1:20" ht="16.5" thickBot="1" thickTop="1">
      <c r="A86" s="4">
        <v>9</v>
      </c>
      <c r="B86" s="4">
        <v>90</v>
      </c>
      <c r="C86" s="9" t="s">
        <v>396</v>
      </c>
      <c r="D86" s="5">
        <v>1777</v>
      </c>
      <c r="E86" s="4" t="s">
        <v>157</v>
      </c>
      <c r="F86" s="10" t="s">
        <v>348</v>
      </c>
      <c r="G86" s="4" t="s">
        <v>381</v>
      </c>
      <c r="H86" s="4">
        <v>2</v>
      </c>
      <c r="I86" s="12" t="s">
        <v>190</v>
      </c>
      <c r="J86" s="14">
        <v>9.4</v>
      </c>
      <c r="K86" s="13">
        <v>12</v>
      </c>
      <c r="L86" s="11">
        <v>16</v>
      </c>
      <c r="M86" s="11">
        <v>14</v>
      </c>
      <c r="N86" s="11" t="s">
        <v>397</v>
      </c>
      <c r="O86" s="11" t="s">
        <v>397</v>
      </c>
      <c r="P86" s="11" t="s">
        <v>397</v>
      </c>
      <c r="Q86" s="11">
        <f t="shared" si="3"/>
        <v>42</v>
      </c>
      <c r="R86" s="38">
        <v>3</v>
      </c>
      <c r="S86" s="36">
        <f t="shared" si="4"/>
        <v>14</v>
      </c>
      <c r="T86" s="37">
        <f t="shared" si="5"/>
        <v>13.799999999999997</v>
      </c>
    </row>
    <row r="87" spans="1:20" ht="16.5" thickBot="1" thickTop="1">
      <c r="A87" s="4">
        <v>9</v>
      </c>
      <c r="B87" s="4">
        <v>86</v>
      </c>
      <c r="C87" s="9" t="s">
        <v>309</v>
      </c>
      <c r="D87" s="5">
        <v>1610</v>
      </c>
      <c r="E87" s="4" t="s">
        <v>138</v>
      </c>
      <c r="F87" s="10" t="s">
        <v>314</v>
      </c>
      <c r="G87" s="4" t="s">
        <v>341</v>
      </c>
      <c r="H87" s="4">
        <v>2</v>
      </c>
      <c r="I87" s="12" t="s">
        <v>189</v>
      </c>
      <c r="J87" s="14">
        <v>7.8</v>
      </c>
      <c r="K87" s="13">
        <v>9</v>
      </c>
      <c r="L87" s="11">
        <v>13</v>
      </c>
      <c r="M87" s="11">
        <v>8</v>
      </c>
      <c r="N87" s="11">
        <v>11</v>
      </c>
      <c r="O87" s="11" t="s">
        <v>397</v>
      </c>
      <c r="P87" s="11" t="s">
        <v>397</v>
      </c>
      <c r="Q87" s="11">
        <f t="shared" si="3"/>
        <v>41</v>
      </c>
      <c r="R87" s="38">
        <v>4</v>
      </c>
      <c r="S87" s="36">
        <f t="shared" si="4"/>
        <v>10.25</v>
      </c>
      <c r="T87" s="37">
        <f t="shared" si="5"/>
        <v>9.8</v>
      </c>
    </row>
    <row r="88" spans="1:20" ht="16.5" thickBot="1" thickTop="1">
      <c r="A88" s="4">
        <v>9</v>
      </c>
      <c r="B88" s="4">
        <v>85</v>
      </c>
      <c r="C88" s="9" t="s">
        <v>310</v>
      </c>
      <c r="D88" s="5">
        <v>1199</v>
      </c>
      <c r="E88" s="4" t="s">
        <v>99</v>
      </c>
      <c r="F88" s="10" t="s">
        <v>357</v>
      </c>
      <c r="G88" s="4" t="s">
        <v>197</v>
      </c>
      <c r="H88" s="4">
        <v>7</v>
      </c>
      <c r="I88" s="12" t="s">
        <v>313</v>
      </c>
      <c r="J88" s="14">
        <v>14.2</v>
      </c>
      <c r="K88" s="13">
        <v>12</v>
      </c>
      <c r="L88" s="11">
        <v>16</v>
      </c>
      <c r="M88" s="11" t="s">
        <v>397</v>
      </c>
      <c r="N88" s="11" t="s">
        <v>397</v>
      </c>
      <c r="O88" s="11" t="s">
        <v>397</v>
      </c>
      <c r="P88" s="11" t="s">
        <v>397</v>
      </c>
      <c r="Q88" s="11">
        <f t="shared" si="3"/>
        <v>28</v>
      </c>
      <c r="R88" s="38">
        <v>2</v>
      </c>
      <c r="S88" s="36">
        <f t="shared" si="4"/>
        <v>14</v>
      </c>
      <c r="T88" s="37">
        <f t="shared" si="5"/>
        <v>-0.3999999999999986</v>
      </c>
    </row>
    <row r="89" spans="1:20" ht="16.5" thickBot="1" thickTop="1">
      <c r="A89" s="4">
        <v>9</v>
      </c>
      <c r="B89" s="4">
        <v>84</v>
      </c>
      <c r="C89" s="9" t="s">
        <v>399</v>
      </c>
      <c r="D89" s="5">
        <v>846</v>
      </c>
      <c r="E89" s="4" t="s">
        <v>266</v>
      </c>
      <c r="F89" s="10" t="s">
        <v>324</v>
      </c>
      <c r="G89" s="4" t="s">
        <v>264</v>
      </c>
      <c r="H89" s="4">
        <v>5</v>
      </c>
      <c r="I89" s="12" t="s">
        <v>189</v>
      </c>
      <c r="J89" s="14">
        <v>13.1</v>
      </c>
      <c r="K89" s="13">
        <v>17</v>
      </c>
      <c r="L89" s="11">
        <v>8</v>
      </c>
      <c r="M89" s="11" t="s">
        <v>397</v>
      </c>
      <c r="N89" s="11" t="s">
        <v>397</v>
      </c>
      <c r="O89" s="11" t="s">
        <v>397</v>
      </c>
      <c r="P89" s="11" t="s">
        <v>397</v>
      </c>
      <c r="Q89" s="11">
        <f t="shared" si="3"/>
        <v>25</v>
      </c>
      <c r="R89" s="38">
        <v>2</v>
      </c>
      <c r="S89" s="36">
        <f t="shared" si="4"/>
        <v>12.5</v>
      </c>
      <c r="T89" s="37">
        <f t="shared" si="5"/>
        <v>-1.1999999999999993</v>
      </c>
    </row>
    <row r="90" spans="1:20" ht="16.5" thickBot="1" thickTop="1">
      <c r="A90" s="4">
        <v>9</v>
      </c>
      <c r="B90" s="4">
        <v>82</v>
      </c>
      <c r="C90" s="9" t="s">
        <v>312</v>
      </c>
      <c r="D90" s="5">
        <v>630</v>
      </c>
      <c r="E90" s="4" t="s">
        <v>23</v>
      </c>
      <c r="F90" s="10" t="s">
        <v>365</v>
      </c>
      <c r="G90" s="4" t="s">
        <v>336</v>
      </c>
      <c r="H90" s="4">
        <v>13</v>
      </c>
      <c r="I90" s="12" t="s">
        <v>190</v>
      </c>
      <c r="J90" s="14">
        <v>17</v>
      </c>
      <c r="K90" s="13">
        <v>25</v>
      </c>
      <c r="L90" s="11" t="s">
        <v>397</v>
      </c>
      <c r="M90" s="11" t="s">
        <v>397</v>
      </c>
      <c r="N90" s="11" t="s">
        <v>397</v>
      </c>
      <c r="O90" s="11" t="s">
        <v>397</v>
      </c>
      <c r="P90" s="11" t="s">
        <v>397</v>
      </c>
      <c r="Q90" s="11">
        <f t="shared" si="3"/>
        <v>25</v>
      </c>
      <c r="R90" s="38">
        <v>1</v>
      </c>
      <c r="S90" s="36">
        <f t="shared" si="4"/>
        <v>25</v>
      </c>
      <c r="T90" s="37">
        <f t="shared" si="5"/>
        <v>8</v>
      </c>
    </row>
    <row r="91" spans="1:20" ht="16.5" thickBot="1" thickTop="1">
      <c r="A91" s="4">
        <v>9</v>
      </c>
      <c r="B91" s="4">
        <v>88</v>
      </c>
      <c r="C91" s="9" t="s">
        <v>308</v>
      </c>
      <c r="D91" s="5">
        <v>860</v>
      </c>
      <c r="E91" s="4" t="s">
        <v>59</v>
      </c>
      <c r="F91" s="10" t="s">
        <v>324</v>
      </c>
      <c r="G91" s="4" t="s">
        <v>248</v>
      </c>
      <c r="H91" s="4">
        <v>4</v>
      </c>
      <c r="I91" s="12" t="s">
        <v>190</v>
      </c>
      <c r="J91" s="14">
        <v>10.5</v>
      </c>
      <c r="K91" s="13">
        <v>11</v>
      </c>
      <c r="L91" s="11">
        <v>6</v>
      </c>
      <c r="M91" s="11" t="s">
        <v>397</v>
      </c>
      <c r="N91" s="11" t="s">
        <v>397</v>
      </c>
      <c r="O91" s="11" t="s">
        <v>397</v>
      </c>
      <c r="P91" s="11" t="s">
        <v>397</v>
      </c>
      <c r="Q91" s="11">
        <f t="shared" si="3"/>
        <v>17</v>
      </c>
      <c r="R91" s="38">
        <v>2</v>
      </c>
      <c r="S91" s="36">
        <f t="shared" si="4"/>
        <v>8.5</v>
      </c>
      <c r="T91" s="37">
        <f t="shared" si="5"/>
        <v>-4</v>
      </c>
    </row>
    <row r="92" spans="1:20" ht="16.5" thickBot="1" thickTop="1">
      <c r="A92" s="4">
        <v>9</v>
      </c>
      <c r="B92" s="4">
        <v>83</v>
      </c>
      <c r="C92" s="9" t="s">
        <v>311</v>
      </c>
      <c r="D92" s="5">
        <v>1638</v>
      </c>
      <c r="E92" s="4" t="s">
        <v>143</v>
      </c>
      <c r="F92" s="10" t="s">
        <v>372</v>
      </c>
      <c r="G92" s="4" t="s">
        <v>7</v>
      </c>
      <c r="H92" s="4">
        <v>5</v>
      </c>
      <c r="I92" s="12" t="s">
        <v>316</v>
      </c>
      <c r="J92" s="14">
        <v>14.5</v>
      </c>
      <c r="K92" s="13">
        <v>4</v>
      </c>
      <c r="L92" s="11" t="s">
        <v>397</v>
      </c>
      <c r="M92" s="11" t="s">
        <v>397</v>
      </c>
      <c r="N92" s="11" t="s">
        <v>397</v>
      </c>
      <c r="O92" s="11" t="s">
        <v>397</v>
      </c>
      <c r="P92" s="11" t="s">
        <v>397</v>
      </c>
      <c r="Q92" s="11">
        <f t="shared" si="3"/>
        <v>4</v>
      </c>
      <c r="R92" s="38">
        <v>1</v>
      </c>
      <c r="S92" s="36">
        <f t="shared" si="4"/>
        <v>4</v>
      </c>
      <c r="T92" s="37">
        <f t="shared" si="5"/>
        <v>-10.5</v>
      </c>
    </row>
    <row r="93" spans="1:21" ht="16.5" thickBot="1" thickTop="1">
      <c r="A93" s="52">
        <v>10</v>
      </c>
      <c r="B93" s="52">
        <v>94</v>
      </c>
      <c r="C93" s="63" t="s">
        <v>430</v>
      </c>
      <c r="D93" s="54">
        <v>39</v>
      </c>
      <c r="E93" s="52" t="s">
        <v>327</v>
      </c>
      <c r="F93" s="55" t="s">
        <v>326</v>
      </c>
      <c r="G93" s="52" t="s">
        <v>325</v>
      </c>
      <c r="H93" s="52">
        <v>12</v>
      </c>
      <c r="I93" s="56" t="s">
        <v>316</v>
      </c>
      <c r="J93" s="57">
        <v>16</v>
      </c>
      <c r="K93" s="58">
        <v>25</v>
      </c>
      <c r="L93" s="59">
        <v>14</v>
      </c>
      <c r="M93" s="59">
        <v>13</v>
      </c>
      <c r="N93" s="59" t="s">
        <v>397</v>
      </c>
      <c r="O93" s="59" t="s">
        <v>397</v>
      </c>
      <c r="P93" s="59" t="s">
        <v>397</v>
      </c>
      <c r="Q93" s="59">
        <f t="shared" si="3"/>
        <v>52</v>
      </c>
      <c r="R93" s="60">
        <v>3</v>
      </c>
      <c r="S93" s="61">
        <f t="shared" si="4"/>
        <v>17.333333333333332</v>
      </c>
      <c r="T93" s="62">
        <f t="shared" si="5"/>
        <v>4</v>
      </c>
      <c r="U93" t="s">
        <v>190</v>
      </c>
    </row>
    <row r="94" spans="1:20" ht="16.5" thickBot="1" thickTop="1">
      <c r="A94" s="4">
        <v>10</v>
      </c>
      <c r="B94" s="4">
        <v>100</v>
      </c>
      <c r="C94" s="9" t="s">
        <v>394</v>
      </c>
      <c r="D94" s="5">
        <v>1146</v>
      </c>
      <c r="E94" s="4" t="s">
        <v>291</v>
      </c>
      <c r="F94" s="10" t="s">
        <v>365</v>
      </c>
      <c r="G94" s="4" t="s">
        <v>204</v>
      </c>
      <c r="H94" s="4">
        <v>7</v>
      </c>
      <c r="I94" s="12" t="s">
        <v>190</v>
      </c>
      <c r="J94" s="14">
        <v>14.8</v>
      </c>
      <c r="K94" s="13">
        <v>23</v>
      </c>
      <c r="L94" s="11">
        <v>17</v>
      </c>
      <c r="M94" s="11" t="s">
        <v>397</v>
      </c>
      <c r="N94" s="11" t="s">
        <v>397</v>
      </c>
      <c r="O94" s="11" t="s">
        <v>397</v>
      </c>
      <c r="P94" s="11" t="s">
        <v>397</v>
      </c>
      <c r="Q94" s="11">
        <f t="shared" si="3"/>
        <v>40</v>
      </c>
      <c r="R94" s="38">
        <v>2</v>
      </c>
      <c r="S94" s="36">
        <f t="shared" si="4"/>
        <v>20</v>
      </c>
      <c r="T94" s="37">
        <f t="shared" si="5"/>
        <v>10.399999999999999</v>
      </c>
    </row>
    <row r="95" spans="1:20" ht="16.5" thickBot="1" thickTop="1">
      <c r="A95" s="4">
        <v>10</v>
      </c>
      <c r="B95" s="4">
        <v>98</v>
      </c>
      <c r="C95" s="9" t="s">
        <v>311</v>
      </c>
      <c r="D95" s="5">
        <v>246</v>
      </c>
      <c r="E95" s="4" t="s">
        <v>301</v>
      </c>
      <c r="F95" s="10" t="s">
        <v>376</v>
      </c>
      <c r="G95" s="4" t="s">
        <v>198</v>
      </c>
      <c r="H95" s="4">
        <v>11</v>
      </c>
      <c r="I95" s="12" t="s">
        <v>189</v>
      </c>
      <c r="J95" s="14">
        <v>16.2</v>
      </c>
      <c r="K95" s="13">
        <v>15</v>
      </c>
      <c r="L95" s="11">
        <v>10</v>
      </c>
      <c r="M95" s="11">
        <v>14</v>
      </c>
      <c r="N95" s="11" t="s">
        <v>397</v>
      </c>
      <c r="O95" s="11" t="s">
        <v>397</v>
      </c>
      <c r="P95" s="11" t="s">
        <v>397</v>
      </c>
      <c r="Q95" s="11">
        <f t="shared" si="3"/>
        <v>39</v>
      </c>
      <c r="R95" s="38">
        <v>3</v>
      </c>
      <c r="S95" s="36">
        <f t="shared" si="4"/>
        <v>13</v>
      </c>
      <c r="T95" s="37">
        <f t="shared" si="5"/>
        <v>-9.599999999999994</v>
      </c>
    </row>
    <row r="96" spans="1:20" ht="16.5" thickBot="1" thickTop="1">
      <c r="A96" s="4">
        <v>10</v>
      </c>
      <c r="B96" s="4">
        <v>93</v>
      </c>
      <c r="C96" s="9" t="s">
        <v>308</v>
      </c>
      <c r="D96" s="5">
        <v>1024</v>
      </c>
      <c r="E96" s="4" t="s">
        <v>82</v>
      </c>
      <c r="F96" s="10" t="s">
        <v>324</v>
      </c>
      <c r="G96" s="4" t="s">
        <v>341</v>
      </c>
      <c r="H96" s="4">
        <v>2</v>
      </c>
      <c r="I96" s="12" t="s">
        <v>189</v>
      </c>
      <c r="J96" s="14">
        <v>5.9</v>
      </c>
      <c r="K96" s="13">
        <v>3</v>
      </c>
      <c r="L96" s="11">
        <v>13</v>
      </c>
      <c r="M96" s="11">
        <v>7</v>
      </c>
      <c r="N96" s="11">
        <v>7</v>
      </c>
      <c r="O96" s="11" t="s">
        <v>397</v>
      </c>
      <c r="P96" s="11" t="s">
        <v>397</v>
      </c>
      <c r="Q96" s="11">
        <f t="shared" si="3"/>
        <v>30</v>
      </c>
      <c r="R96" s="38">
        <v>4</v>
      </c>
      <c r="S96" s="36">
        <f t="shared" si="4"/>
        <v>7.5</v>
      </c>
      <c r="T96" s="37">
        <f t="shared" si="5"/>
        <v>6.399999999999999</v>
      </c>
    </row>
    <row r="97" spans="1:20" ht="16.5" thickBot="1" thickTop="1">
      <c r="A97" s="4">
        <v>10</v>
      </c>
      <c r="B97" s="4">
        <v>99</v>
      </c>
      <c r="C97" s="9" t="s">
        <v>312</v>
      </c>
      <c r="D97" s="5">
        <v>498</v>
      </c>
      <c r="E97" s="4" t="s">
        <v>219</v>
      </c>
      <c r="F97" s="10" t="s">
        <v>330</v>
      </c>
      <c r="G97" s="4" t="s">
        <v>206</v>
      </c>
      <c r="H97" s="4">
        <v>9</v>
      </c>
      <c r="I97" s="12" t="s">
        <v>189</v>
      </c>
      <c r="J97" s="14">
        <v>15.5</v>
      </c>
      <c r="K97" s="13">
        <v>20</v>
      </c>
      <c r="L97" s="11" t="s">
        <v>397</v>
      </c>
      <c r="M97" s="11" t="s">
        <v>397</v>
      </c>
      <c r="N97" s="11" t="s">
        <v>397</v>
      </c>
      <c r="O97" s="11" t="s">
        <v>397</v>
      </c>
      <c r="P97" s="11" t="s">
        <v>397</v>
      </c>
      <c r="Q97" s="11">
        <f t="shared" si="3"/>
        <v>20</v>
      </c>
      <c r="R97" s="38">
        <v>1</v>
      </c>
      <c r="S97" s="36">
        <f t="shared" si="4"/>
        <v>20</v>
      </c>
      <c r="T97" s="37">
        <f t="shared" si="5"/>
        <v>4.5</v>
      </c>
    </row>
    <row r="98" spans="1:20" ht="16.5" thickBot="1" thickTop="1">
      <c r="A98" s="4">
        <v>10</v>
      </c>
      <c r="B98" s="4">
        <v>97</v>
      </c>
      <c r="C98" s="9" t="s">
        <v>399</v>
      </c>
      <c r="D98" s="5">
        <v>1079</v>
      </c>
      <c r="E98" s="4" t="s">
        <v>85</v>
      </c>
      <c r="F98" s="10" t="s">
        <v>344</v>
      </c>
      <c r="G98" s="4" t="s">
        <v>341</v>
      </c>
      <c r="H98" s="4">
        <v>2</v>
      </c>
      <c r="I98" s="12" t="s">
        <v>189</v>
      </c>
      <c r="J98" s="14">
        <v>7.4</v>
      </c>
      <c r="K98" s="13">
        <v>2</v>
      </c>
      <c r="L98" s="11">
        <v>5</v>
      </c>
      <c r="M98" s="11">
        <v>5</v>
      </c>
      <c r="N98" s="11">
        <v>2</v>
      </c>
      <c r="O98" s="11" t="s">
        <v>397</v>
      </c>
      <c r="P98" s="11" t="s">
        <v>397</v>
      </c>
      <c r="Q98" s="11">
        <f t="shared" si="3"/>
        <v>14</v>
      </c>
      <c r="R98" s="38">
        <v>4</v>
      </c>
      <c r="S98" s="36">
        <f t="shared" si="4"/>
        <v>3.5</v>
      </c>
      <c r="T98" s="37">
        <f t="shared" si="5"/>
        <v>-15.600000000000001</v>
      </c>
    </row>
    <row r="99" spans="1:20" ht="16.5" thickBot="1" thickTop="1">
      <c r="A99" s="4">
        <v>10</v>
      </c>
      <c r="B99" s="4">
        <v>96</v>
      </c>
      <c r="C99" s="9" t="s">
        <v>310</v>
      </c>
      <c r="D99" s="5">
        <v>1605</v>
      </c>
      <c r="E99" s="4" t="s">
        <v>237</v>
      </c>
      <c r="F99" s="10" t="s">
        <v>323</v>
      </c>
      <c r="G99" s="4" t="s">
        <v>206</v>
      </c>
      <c r="H99" s="4">
        <v>9</v>
      </c>
      <c r="I99" s="12" t="s">
        <v>189</v>
      </c>
      <c r="J99" s="14">
        <v>14.9</v>
      </c>
      <c r="K99" s="13">
        <v>14</v>
      </c>
      <c r="L99" s="11" t="s">
        <v>397</v>
      </c>
      <c r="M99" s="11" t="s">
        <v>397</v>
      </c>
      <c r="N99" s="11" t="s">
        <v>397</v>
      </c>
      <c r="O99" s="11" t="s">
        <v>397</v>
      </c>
      <c r="P99" s="11" t="s">
        <v>397</v>
      </c>
      <c r="Q99" s="11">
        <f t="shared" si="3"/>
        <v>14</v>
      </c>
      <c r="R99" s="38">
        <v>1</v>
      </c>
      <c r="S99" s="36">
        <f t="shared" si="4"/>
        <v>14</v>
      </c>
      <c r="T99" s="37">
        <f t="shared" si="5"/>
        <v>-0.9000000000000004</v>
      </c>
    </row>
    <row r="100" spans="1:20" ht="16.5" thickBot="1" thickTop="1">
      <c r="A100" s="4">
        <v>10</v>
      </c>
      <c r="B100" s="4">
        <v>95</v>
      </c>
      <c r="C100" s="9" t="s">
        <v>309</v>
      </c>
      <c r="D100" s="5">
        <v>517</v>
      </c>
      <c r="E100" s="4" t="s">
        <v>242</v>
      </c>
      <c r="F100" s="10" t="s">
        <v>348</v>
      </c>
      <c r="G100" s="4" t="s">
        <v>205</v>
      </c>
      <c r="H100" s="4">
        <v>6</v>
      </c>
      <c r="I100" s="12" t="s">
        <v>189</v>
      </c>
      <c r="J100" s="14">
        <v>11.9</v>
      </c>
      <c r="K100" s="13">
        <v>12</v>
      </c>
      <c r="L100" s="11" t="s">
        <v>397</v>
      </c>
      <c r="M100" s="11" t="s">
        <v>397</v>
      </c>
      <c r="N100" s="11" t="s">
        <v>397</v>
      </c>
      <c r="O100" s="11" t="s">
        <v>397</v>
      </c>
      <c r="P100" s="11" t="s">
        <v>397</v>
      </c>
      <c r="Q100" s="11">
        <f t="shared" si="3"/>
        <v>12</v>
      </c>
      <c r="R100" s="38">
        <v>1</v>
      </c>
      <c r="S100" s="36">
        <f t="shared" si="4"/>
        <v>12</v>
      </c>
      <c r="T100" s="37">
        <f t="shared" si="5"/>
        <v>0.09999999999999964</v>
      </c>
    </row>
    <row r="101" spans="1:20" ht="16.5" thickBot="1" thickTop="1">
      <c r="A101" s="4">
        <v>10</v>
      </c>
      <c r="B101" s="4">
        <v>91</v>
      </c>
      <c r="C101" s="9" t="s">
        <v>396</v>
      </c>
      <c r="D101" s="5">
        <v>385</v>
      </c>
      <c r="E101" s="4" t="s">
        <v>294</v>
      </c>
      <c r="F101" s="10" t="s">
        <v>339</v>
      </c>
      <c r="G101" s="4" t="s">
        <v>293</v>
      </c>
      <c r="H101" s="4">
        <v>11</v>
      </c>
      <c r="I101" s="12" t="s">
        <v>190</v>
      </c>
      <c r="J101" s="14">
        <v>16.8</v>
      </c>
      <c r="K101" s="13">
        <v>10</v>
      </c>
      <c r="L101" s="11" t="s">
        <v>397</v>
      </c>
      <c r="M101" s="11" t="s">
        <v>397</v>
      </c>
      <c r="N101" s="11" t="s">
        <v>397</v>
      </c>
      <c r="O101" s="11" t="s">
        <v>397</v>
      </c>
      <c r="P101" s="11" t="s">
        <v>397</v>
      </c>
      <c r="Q101" s="11">
        <f t="shared" si="3"/>
        <v>10</v>
      </c>
      <c r="R101" s="38">
        <v>1</v>
      </c>
      <c r="S101" s="36">
        <f t="shared" si="4"/>
        <v>10</v>
      </c>
      <c r="T101" s="37">
        <f t="shared" si="5"/>
        <v>-6.800000000000001</v>
      </c>
    </row>
    <row r="102" spans="1:20" ht="16.5" thickBot="1" thickTop="1">
      <c r="A102" s="4">
        <v>10</v>
      </c>
      <c r="B102" s="4">
        <v>92</v>
      </c>
      <c r="C102" s="9" t="s">
        <v>395</v>
      </c>
      <c r="D102" s="5">
        <v>888</v>
      </c>
      <c r="E102" s="4" t="s">
        <v>63</v>
      </c>
      <c r="F102" s="10" t="s">
        <v>314</v>
      </c>
      <c r="G102" s="4" t="s">
        <v>360</v>
      </c>
      <c r="H102" s="4">
        <v>6</v>
      </c>
      <c r="I102" s="12" t="s">
        <v>313</v>
      </c>
      <c r="J102" s="14">
        <v>10.7</v>
      </c>
      <c r="K102" s="13">
        <v>0</v>
      </c>
      <c r="L102" s="11" t="s">
        <v>397</v>
      </c>
      <c r="M102" s="11" t="s">
        <v>397</v>
      </c>
      <c r="N102" s="11" t="s">
        <v>397</v>
      </c>
      <c r="O102" s="11" t="s">
        <v>397</v>
      </c>
      <c r="P102" s="11" t="s">
        <v>397</v>
      </c>
      <c r="Q102" s="11">
        <f t="shared" si="3"/>
        <v>0</v>
      </c>
      <c r="R102" s="38">
        <v>1</v>
      </c>
      <c r="S102" s="36">
        <f t="shared" si="4"/>
        <v>0</v>
      </c>
      <c r="T102" s="37">
        <f t="shared" si="5"/>
        <v>-10.7</v>
      </c>
    </row>
    <row r="103" spans="1:20" ht="16.5" thickBot="1" thickTop="1">
      <c r="A103" s="52">
        <v>11</v>
      </c>
      <c r="B103" s="52">
        <v>104</v>
      </c>
      <c r="C103" s="53" t="s">
        <v>399</v>
      </c>
      <c r="D103" s="54">
        <v>1003</v>
      </c>
      <c r="E103" s="52" t="s">
        <v>286</v>
      </c>
      <c r="F103" s="55" t="s">
        <v>314</v>
      </c>
      <c r="G103" s="52" t="s">
        <v>209</v>
      </c>
      <c r="H103" s="52">
        <v>8</v>
      </c>
      <c r="I103" s="56" t="s">
        <v>313</v>
      </c>
      <c r="J103" s="57">
        <v>15.3</v>
      </c>
      <c r="K103" s="58">
        <v>15</v>
      </c>
      <c r="L103" s="59">
        <v>30</v>
      </c>
      <c r="M103" s="59">
        <v>13</v>
      </c>
      <c r="N103" s="59">
        <v>27</v>
      </c>
      <c r="O103" s="59"/>
      <c r="P103" s="59"/>
      <c r="Q103" s="59">
        <f t="shared" si="3"/>
        <v>85</v>
      </c>
      <c r="R103" s="60">
        <v>4</v>
      </c>
      <c r="S103" s="61">
        <f t="shared" si="4"/>
        <v>21.25</v>
      </c>
      <c r="T103" s="62">
        <f t="shared" si="5"/>
        <v>23.799999999999997</v>
      </c>
    </row>
    <row r="104" spans="1:20" ht="16.5" thickBot="1" thickTop="1">
      <c r="A104" s="4">
        <v>11</v>
      </c>
      <c r="B104" s="4">
        <v>103</v>
      </c>
      <c r="C104" s="9" t="s">
        <v>311</v>
      </c>
      <c r="D104" s="5">
        <v>732</v>
      </c>
      <c r="E104" s="4" t="s">
        <v>224</v>
      </c>
      <c r="F104" s="10" t="s">
        <v>13</v>
      </c>
      <c r="G104" s="4" t="s">
        <v>209</v>
      </c>
      <c r="H104" s="4">
        <v>8</v>
      </c>
      <c r="I104" s="12" t="s">
        <v>313</v>
      </c>
      <c r="J104" s="14">
        <v>16.7</v>
      </c>
      <c r="K104" s="13">
        <v>15</v>
      </c>
      <c r="L104" s="11">
        <v>16</v>
      </c>
      <c r="M104" s="11">
        <v>20</v>
      </c>
      <c r="N104" s="11">
        <v>14</v>
      </c>
      <c r="O104" s="11"/>
      <c r="P104" s="11"/>
      <c r="Q104" s="11">
        <f t="shared" si="3"/>
        <v>65</v>
      </c>
      <c r="R104" s="38">
        <v>4</v>
      </c>
      <c r="S104" s="36">
        <f t="shared" si="4"/>
        <v>16.25</v>
      </c>
      <c r="T104" s="37">
        <f t="shared" si="5"/>
        <v>-1.7999999999999972</v>
      </c>
    </row>
    <row r="105" spans="1:20" ht="16.5" thickBot="1" thickTop="1">
      <c r="A105" s="4">
        <v>11</v>
      </c>
      <c r="B105" s="4">
        <v>107</v>
      </c>
      <c r="C105" s="9" t="s">
        <v>307</v>
      </c>
      <c r="D105" s="5">
        <v>205</v>
      </c>
      <c r="E105" s="4" t="s">
        <v>367</v>
      </c>
      <c r="F105" s="10" t="s">
        <v>326</v>
      </c>
      <c r="G105" s="4" t="s">
        <v>248</v>
      </c>
      <c r="H105" s="4">
        <v>4</v>
      </c>
      <c r="I105" s="12" t="s">
        <v>190</v>
      </c>
      <c r="J105" s="14">
        <v>9.3</v>
      </c>
      <c r="K105" s="13">
        <v>21</v>
      </c>
      <c r="L105" s="11">
        <v>23</v>
      </c>
      <c r="M105" s="11" t="s">
        <v>397</v>
      </c>
      <c r="N105" s="11" t="s">
        <v>397</v>
      </c>
      <c r="O105" s="11" t="s">
        <v>397</v>
      </c>
      <c r="P105" s="11" t="s">
        <v>397</v>
      </c>
      <c r="Q105" s="11">
        <f t="shared" si="3"/>
        <v>44</v>
      </c>
      <c r="R105" s="38">
        <v>2</v>
      </c>
      <c r="S105" s="36">
        <f t="shared" si="4"/>
        <v>22</v>
      </c>
      <c r="T105" s="37">
        <f t="shared" si="5"/>
        <v>25.4</v>
      </c>
    </row>
    <row r="106" spans="1:20" ht="16.5" thickBot="1" thickTop="1">
      <c r="A106" s="4">
        <v>11</v>
      </c>
      <c r="B106" s="4">
        <v>108</v>
      </c>
      <c r="C106" s="9" t="s">
        <v>308</v>
      </c>
      <c r="D106" s="5">
        <v>970</v>
      </c>
      <c r="E106" s="4" t="s">
        <v>73</v>
      </c>
      <c r="F106" s="10" t="s">
        <v>354</v>
      </c>
      <c r="G106" s="4" t="s">
        <v>29</v>
      </c>
      <c r="H106" s="4">
        <v>4</v>
      </c>
      <c r="I106" s="12" t="s">
        <v>189</v>
      </c>
      <c r="J106" s="14">
        <v>8.6</v>
      </c>
      <c r="K106" s="13">
        <v>8</v>
      </c>
      <c r="L106" s="11">
        <v>3</v>
      </c>
      <c r="M106" s="11">
        <v>15</v>
      </c>
      <c r="N106" s="11">
        <v>12</v>
      </c>
      <c r="O106" s="11"/>
      <c r="P106" s="11"/>
      <c r="Q106" s="11">
        <f t="shared" si="3"/>
        <v>38</v>
      </c>
      <c r="R106" s="38">
        <v>4</v>
      </c>
      <c r="S106" s="36">
        <f t="shared" si="4"/>
        <v>9.5</v>
      </c>
      <c r="T106" s="37">
        <f t="shared" si="5"/>
        <v>3.6000000000000014</v>
      </c>
    </row>
    <row r="107" spans="1:20" ht="16.5" thickBot="1" thickTop="1">
      <c r="A107" s="4">
        <v>11</v>
      </c>
      <c r="B107" s="4">
        <v>101</v>
      </c>
      <c r="C107" s="9" t="s">
        <v>394</v>
      </c>
      <c r="D107" s="5">
        <v>591</v>
      </c>
      <c r="E107" s="4" t="s">
        <v>222</v>
      </c>
      <c r="F107" s="10" t="s">
        <v>386</v>
      </c>
      <c r="G107" s="4" t="s">
        <v>212</v>
      </c>
      <c r="H107" s="4">
        <v>11</v>
      </c>
      <c r="I107" s="12" t="s">
        <v>313</v>
      </c>
      <c r="J107" s="14">
        <v>13.7</v>
      </c>
      <c r="K107" s="13">
        <v>16</v>
      </c>
      <c r="L107" s="11">
        <v>18</v>
      </c>
      <c r="M107" s="11" t="s">
        <v>397</v>
      </c>
      <c r="N107" s="11" t="s">
        <v>397</v>
      </c>
      <c r="O107" s="11" t="s">
        <v>397</v>
      </c>
      <c r="P107" s="11" t="s">
        <v>397</v>
      </c>
      <c r="Q107" s="11">
        <f t="shared" si="3"/>
        <v>34</v>
      </c>
      <c r="R107" s="38">
        <v>2</v>
      </c>
      <c r="S107" s="36">
        <f t="shared" si="4"/>
        <v>17</v>
      </c>
      <c r="T107" s="37">
        <f t="shared" si="5"/>
        <v>6.600000000000001</v>
      </c>
    </row>
    <row r="108" spans="1:20" ht="16.5" thickBot="1" thickTop="1">
      <c r="A108" s="4">
        <v>11</v>
      </c>
      <c r="B108" s="4">
        <v>102</v>
      </c>
      <c r="C108" s="9" t="s">
        <v>312</v>
      </c>
      <c r="D108" s="5">
        <v>1530</v>
      </c>
      <c r="E108" s="4" t="s">
        <v>245</v>
      </c>
      <c r="F108" s="10" t="s">
        <v>359</v>
      </c>
      <c r="G108" s="4" t="s">
        <v>6</v>
      </c>
      <c r="H108" s="4">
        <v>10</v>
      </c>
      <c r="I108" s="12" t="s">
        <v>316</v>
      </c>
      <c r="J108" s="14">
        <v>13.8</v>
      </c>
      <c r="K108" s="13">
        <v>5</v>
      </c>
      <c r="L108" s="11">
        <v>0</v>
      </c>
      <c r="M108" s="11">
        <v>16</v>
      </c>
      <c r="N108" s="11" t="s">
        <v>397</v>
      </c>
      <c r="O108" s="11" t="s">
        <v>397</v>
      </c>
      <c r="P108" s="11" t="s">
        <v>397</v>
      </c>
      <c r="Q108" s="11">
        <f t="shared" si="3"/>
        <v>21</v>
      </c>
      <c r="R108" s="38">
        <v>3</v>
      </c>
      <c r="S108" s="36">
        <f t="shared" si="4"/>
        <v>7</v>
      </c>
      <c r="T108" s="37">
        <f t="shared" si="5"/>
        <v>-20.400000000000006</v>
      </c>
    </row>
    <row r="109" spans="1:20" ht="16.5" thickBot="1" thickTop="1">
      <c r="A109" s="4">
        <v>11</v>
      </c>
      <c r="B109" s="4">
        <v>109</v>
      </c>
      <c r="C109" s="9" t="s">
        <v>395</v>
      </c>
      <c r="D109" s="5">
        <v>884</v>
      </c>
      <c r="E109" s="4" t="s">
        <v>62</v>
      </c>
      <c r="F109" s="10" t="s">
        <v>354</v>
      </c>
      <c r="G109" s="4" t="s">
        <v>223</v>
      </c>
      <c r="H109" s="4">
        <v>1</v>
      </c>
      <c r="I109" s="12" t="s">
        <v>190</v>
      </c>
      <c r="J109" s="14">
        <v>6.4</v>
      </c>
      <c r="K109" s="13">
        <v>6</v>
      </c>
      <c r="L109" s="11">
        <v>11</v>
      </c>
      <c r="M109" s="11">
        <v>0</v>
      </c>
      <c r="N109" s="11" t="s">
        <v>397</v>
      </c>
      <c r="O109" s="11" t="s">
        <v>397</v>
      </c>
      <c r="P109" s="11" t="s">
        <v>397</v>
      </c>
      <c r="Q109" s="11">
        <f t="shared" si="3"/>
        <v>17</v>
      </c>
      <c r="R109" s="38">
        <v>3</v>
      </c>
      <c r="S109" s="36">
        <f t="shared" si="4"/>
        <v>5.666666666666667</v>
      </c>
      <c r="T109" s="37">
        <f t="shared" si="5"/>
        <v>-2.200000000000003</v>
      </c>
    </row>
    <row r="110" spans="1:20" ht="16.5" thickBot="1" thickTop="1">
      <c r="A110" s="4">
        <v>11</v>
      </c>
      <c r="B110" s="4">
        <v>105</v>
      </c>
      <c r="C110" s="9" t="s">
        <v>310</v>
      </c>
      <c r="D110" s="5">
        <v>1114</v>
      </c>
      <c r="E110" s="4" t="s">
        <v>88</v>
      </c>
      <c r="F110" s="10" t="s">
        <v>357</v>
      </c>
      <c r="G110" s="4" t="s">
        <v>217</v>
      </c>
      <c r="H110" s="4">
        <v>7</v>
      </c>
      <c r="I110" s="12" t="s">
        <v>316</v>
      </c>
      <c r="J110" s="14">
        <v>14.4</v>
      </c>
      <c r="K110" s="13">
        <v>16</v>
      </c>
      <c r="L110" s="11" t="s">
        <v>397</v>
      </c>
      <c r="M110" s="11" t="s">
        <v>397</v>
      </c>
      <c r="N110" s="11" t="s">
        <v>397</v>
      </c>
      <c r="O110" s="11" t="s">
        <v>397</v>
      </c>
      <c r="P110" s="11" t="s">
        <v>397</v>
      </c>
      <c r="Q110" s="11">
        <f t="shared" si="3"/>
        <v>16</v>
      </c>
      <c r="R110" s="38">
        <v>1</v>
      </c>
      <c r="S110" s="36">
        <f t="shared" si="4"/>
        <v>16</v>
      </c>
      <c r="T110" s="37">
        <f t="shared" si="5"/>
        <v>1.5999999999999996</v>
      </c>
    </row>
    <row r="111" spans="1:20" ht="16.5" thickBot="1" thickTop="1">
      <c r="A111" s="4">
        <v>11</v>
      </c>
      <c r="B111" s="4">
        <v>110</v>
      </c>
      <c r="C111" s="9" t="s">
        <v>396</v>
      </c>
      <c r="D111" s="5">
        <v>1847</v>
      </c>
      <c r="E111" s="4" t="s">
        <v>161</v>
      </c>
      <c r="F111" s="10" t="s">
        <v>314</v>
      </c>
      <c r="G111" s="4" t="s">
        <v>208</v>
      </c>
      <c r="H111" s="4">
        <v>1</v>
      </c>
      <c r="I111" s="12" t="s">
        <v>313</v>
      </c>
      <c r="J111" s="14">
        <v>6.5</v>
      </c>
      <c r="K111" s="13">
        <v>4</v>
      </c>
      <c r="L111" s="11">
        <v>5</v>
      </c>
      <c r="M111" s="11" t="s">
        <v>397</v>
      </c>
      <c r="N111" s="11" t="s">
        <v>397</v>
      </c>
      <c r="O111" s="11" t="s">
        <v>397</v>
      </c>
      <c r="P111" s="11" t="s">
        <v>397</v>
      </c>
      <c r="Q111" s="11">
        <f t="shared" si="3"/>
        <v>9</v>
      </c>
      <c r="R111" s="38">
        <v>2</v>
      </c>
      <c r="S111" s="36">
        <f t="shared" si="4"/>
        <v>4.5</v>
      </c>
      <c r="T111" s="37">
        <f t="shared" si="5"/>
        <v>-4</v>
      </c>
    </row>
    <row r="112" spans="1:20" ht="16.5" thickBot="1" thickTop="1">
      <c r="A112" s="4">
        <v>11</v>
      </c>
      <c r="B112" s="4">
        <v>106</v>
      </c>
      <c r="C112" s="9" t="s">
        <v>309</v>
      </c>
      <c r="D112" s="5">
        <v>803</v>
      </c>
      <c r="E112" s="4" t="s">
        <v>257</v>
      </c>
      <c r="F112" s="10" t="s">
        <v>365</v>
      </c>
      <c r="G112" s="4" t="s">
        <v>216</v>
      </c>
      <c r="H112" s="4">
        <v>4</v>
      </c>
      <c r="I112" s="12" t="s">
        <v>316</v>
      </c>
      <c r="J112" s="14">
        <v>9.3</v>
      </c>
      <c r="K112" s="13">
        <v>8</v>
      </c>
      <c r="L112" s="11" t="s">
        <v>397</v>
      </c>
      <c r="M112" s="11" t="s">
        <v>397</v>
      </c>
      <c r="N112" s="11" t="s">
        <v>397</v>
      </c>
      <c r="O112" s="11" t="s">
        <v>397</v>
      </c>
      <c r="P112" s="11" t="s">
        <v>397</v>
      </c>
      <c r="Q112" s="11">
        <f t="shared" si="3"/>
        <v>8</v>
      </c>
      <c r="R112" s="38">
        <v>1</v>
      </c>
      <c r="S112" s="36">
        <f t="shared" si="4"/>
        <v>8</v>
      </c>
      <c r="T112" s="37">
        <f t="shared" si="5"/>
        <v>-1.3000000000000007</v>
      </c>
    </row>
    <row r="113" spans="1:21" ht="16.5" thickBot="1" thickTop="1">
      <c r="A113" s="52">
        <v>12</v>
      </c>
      <c r="B113" s="52">
        <v>118</v>
      </c>
      <c r="C113" s="63" t="s">
        <v>431</v>
      </c>
      <c r="D113" s="54">
        <v>833</v>
      </c>
      <c r="E113" s="52" t="s">
        <v>421</v>
      </c>
      <c r="F113" s="55" t="s">
        <v>314</v>
      </c>
      <c r="G113" s="52" t="s">
        <v>198</v>
      </c>
      <c r="H113" s="52">
        <v>11</v>
      </c>
      <c r="I113" s="56" t="s">
        <v>189</v>
      </c>
      <c r="J113" s="57">
        <v>15.9</v>
      </c>
      <c r="K113" s="58">
        <v>19</v>
      </c>
      <c r="L113" s="59">
        <v>17</v>
      </c>
      <c r="M113" s="59">
        <v>7</v>
      </c>
      <c r="N113" s="59" t="s">
        <v>397</v>
      </c>
      <c r="O113" s="59" t="s">
        <v>397</v>
      </c>
      <c r="P113" s="59" t="s">
        <v>397</v>
      </c>
      <c r="Q113" s="59">
        <f t="shared" si="3"/>
        <v>43</v>
      </c>
      <c r="R113" s="60">
        <v>3</v>
      </c>
      <c r="S113" s="61">
        <f t="shared" si="4"/>
        <v>14.333333333333334</v>
      </c>
      <c r="T113" s="62">
        <f t="shared" si="5"/>
        <v>-4.700000000000003</v>
      </c>
      <c r="U113" t="s">
        <v>190</v>
      </c>
    </row>
    <row r="114" spans="1:20" ht="16.5" thickBot="1" thickTop="1">
      <c r="A114" s="4">
        <v>12</v>
      </c>
      <c r="B114" s="4">
        <v>117</v>
      </c>
      <c r="C114" s="9" t="s">
        <v>399</v>
      </c>
      <c r="D114" s="5">
        <v>224</v>
      </c>
      <c r="E114" s="4" t="s">
        <v>265</v>
      </c>
      <c r="F114" s="10" t="s">
        <v>369</v>
      </c>
      <c r="G114" s="4" t="s">
        <v>264</v>
      </c>
      <c r="H114" s="4">
        <v>5</v>
      </c>
      <c r="I114" s="12" t="s">
        <v>189</v>
      </c>
      <c r="J114" s="14">
        <v>10.9</v>
      </c>
      <c r="K114" s="13">
        <v>19</v>
      </c>
      <c r="L114" s="11">
        <v>15</v>
      </c>
      <c r="M114" s="11" t="s">
        <v>397</v>
      </c>
      <c r="N114" s="11" t="s">
        <v>397</v>
      </c>
      <c r="O114" s="11" t="s">
        <v>397</v>
      </c>
      <c r="P114" s="11" t="s">
        <v>397</v>
      </c>
      <c r="Q114" s="11">
        <f t="shared" si="3"/>
        <v>34</v>
      </c>
      <c r="R114" s="38">
        <v>2</v>
      </c>
      <c r="S114" s="36">
        <f t="shared" si="4"/>
        <v>17</v>
      </c>
      <c r="T114" s="37">
        <f t="shared" si="5"/>
        <v>12.2</v>
      </c>
    </row>
    <row r="115" spans="1:20" ht="16.5" thickBot="1" thickTop="1">
      <c r="A115" s="4">
        <v>12</v>
      </c>
      <c r="B115" s="4">
        <v>115</v>
      </c>
      <c r="C115" s="9" t="s">
        <v>309</v>
      </c>
      <c r="D115" s="5">
        <v>982</v>
      </c>
      <c r="E115" s="4" t="s">
        <v>75</v>
      </c>
      <c r="F115" s="10" t="s">
        <v>374</v>
      </c>
      <c r="G115" s="4" t="s">
        <v>390</v>
      </c>
      <c r="H115" s="4">
        <v>8</v>
      </c>
      <c r="I115" s="12" t="s">
        <v>189</v>
      </c>
      <c r="J115" s="14">
        <v>15.1</v>
      </c>
      <c r="K115" s="13">
        <v>7</v>
      </c>
      <c r="L115" s="11">
        <v>16</v>
      </c>
      <c r="M115" s="11" t="s">
        <v>397</v>
      </c>
      <c r="N115" s="11" t="s">
        <v>397</v>
      </c>
      <c r="O115" s="11" t="s">
        <v>397</v>
      </c>
      <c r="P115" s="11" t="s">
        <v>397</v>
      </c>
      <c r="Q115" s="11">
        <f t="shared" si="3"/>
        <v>23</v>
      </c>
      <c r="R115" s="38">
        <v>2</v>
      </c>
      <c r="S115" s="36">
        <f t="shared" si="4"/>
        <v>11.5</v>
      </c>
      <c r="T115" s="37">
        <f t="shared" si="5"/>
        <v>-7.199999999999999</v>
      </c>
    </row>
    <row r="116" spans="1:20" ht="16.5" thickBot="1" thickTop="1">
      <c r="A116" s="4">
        <v>12</v>
      </c>
      <c r="B116" s="4">
        <v>116</v>
      </c>
      <c r="C116" s="9" t="s">
        <v>310</v>
      </c>
      <c r="D116" s="5">
        <v>482</v>
      </c>
      <c r="E116" s="4" t="s">
        <v>273</v>
      </c>
      <c r="F116" s="10" t="s">
        <v>353</v>
      </c>
      <c r="G116" s="4" t="s">
        <v>272</v>
      </c>
      <c r="H116" s="4">
        <v>13</v>
      </c>
      <c r="I116" s="12" t="s">
        <v>316</v>
      </c>
      <c r="J116" s="14">
        <v>17.6</v>
      </c>
      <c r="K116" s="13">
        <v>12</v>
      </c>
      <c r="L116" s="11">
        <v>11</v>
      </c>
      <c r="M116" s="11" t="s">
        <v>397</v>
      </c>
      <c r="N116" s="11" t="s">
        <v>397</v>
      </c>
      <c r="O116" s="11" t="s">
        <v>397</v>
      </c>
      <c r="P116" s="11" t="s">
        <v>397</v>
      </c>
      <c r="Q116" s="11">
        <f t="shared" si="3"/>
        <v>23</v>
      </c>
      <c r="R116" s="38">
        <v>2</v>
      </c>
      <c r="S116" s="36">
        <f t="shared" si="4"/>
        <v>11.5</v>
      </c>
      <c r="T116" s="37">
        <f t="shared" si="5"/>
        <v>-12.200000000000003</v>
      </c>
    </row>
    <row r="117" spans="1:20" ht="16.5" thickBot="1" thickTop="1">
      <c r="A117" s="4">
        <v>12</v>
      </c>
      <c r="B117" s="4">
        <v>113</v>
      </c>
      <c r="C117" s="9" t="s">
        <v>308</v>
      </c>
      <c r="D117" s="5">
        <v>2012</v>
      </c>
      <c r="E117" s="4" t="s">
        <v>171</v>
      </c>
      <c r="F117" s="10" t="s">
        <v>335</v>
      </c>
      <c r="G117" s="4" t="s">
        <v>170</v>
      </c>
      <c r="H117" s="4">
        <v>14</v>
      </c>
      <c r="I117" s="12" t="s">
        <v>313</v>
      </c>
      <c r="J117" s="14">
        <v>20</v>
      </c>
      <c r="K117" s="13">
        <v>22</v>
      </c>
      <c r="L117" s="11" t="s">
        <v>397</v>
      </c>
      <c r="M117" s="11" t="s">
        <v>397</v>
      </c>
      <c r="N117" s="11" t="s">
        <v>397</v>
      </c>
      <c r="O117" s="11" t="s">
        <v>397</v>
      </c>
      <c r="P117" s="11" t="s">
        <v>397</v>
      </c>
      <c r="Q117" s="11">
        <f t="shared" si="3"/>
        <v>22</v>
      </c>
      <c r="R117" s="38">
        <v>1</v>
      </c>
      <c r="S117" s="36">
        <f t="shared" si="4"/>
        <v>22</v>
      </c>
      <c r="T117" s="37">
        <f t="shared" si="5"/>
        <v>2</v>
      </c>
    </row>
    <row r="118" spans="1:20" ht="16.5" thickBot="1" thickTop="1">
      <c r="A118" s="4">
        <v>12</v>
      </c>
      <c r="B118" s="4">
        <v>112</v>
      </c>
      <c r="C118" s="9" t="s">
        <v>395</v>
      </c>
      <c r="D118" s="5">
        <v>1186</v>
      </c>
      <c r="E118" s="4" t="s">
        <v>256</v>
      </c>
      <c r="F118" s="10" t="s">
        <v>40</v>
      </c>
      <c r="G118" s="4" t="s">
        <v>210</v>
      </c>
      <c r="H118" s="4">
        <v>4</v>
      </c>
      <c r="I118" s="12" t="s">
        <v>313</v>
      </c>
      <c r="J118" s="14">
        <v>10.3</v>
      </c>
      <c r="K118" s="13">
        <v>5</v>
      </c>
      <c r="L118" s="11">
        <v>5</v>
      </c>
      <c r="M118" s="11">
        <v>9</v>
      </c>
      <c r="N118" s="11" t="s">
        <v>397</v>
      </c>
      <c r="O118" s="11" t="s">
        <v>397</v>
      </c>
      <c r="P118" s="11" t="s">
        <v>397</v>
      </c>
      <c r="Q118" s="11">
        <f t="shared" si="3"/>
        <v>19</v>
      </c>
      <c r="R118" s="38">
        <v>3</v>
      </c>
      <c r="S118" s="36">
        <f t="shared" si="4"/>
        <v>6.333333333333333</v>
      </c>
      <c r="T118" s="37">
        <f t="shared" si="5"/>
        <v>-11.900000000000002</v>
      </c>
    </row>
    <row r="119" spans="1:20" ht="16.5" thickBot="1" thickTop="1">
      <c r="A119" s="4">
        <v>12</v>
      </c>
      <c r="B119" s="4">
        <v>114</v>
      </c>
      <c r="C119" s="9" t="s">
        <v>307</v>
      </c>
      <c r="D119" s="5">
        <v>1540</v>
      </c>
      <c r="E119" s="4" t="s">
        <v>128</v>
      </c>
      <c r="F119" s="10" t="s">
        <v>324</v>
      </c>
      <c r="G119" s="4" t="s">
        <v>216</v>
      </c>
      <c r="H119" s="4">
        <v>4</v>
      </c>
      <c r="I119" s="12" t="s">
        <v>316</v>
      </c>
      <c r="J119" s="14">
        <v>9.5</v>
      </c>
      <c r="K119" s="13">
        <v>17</v>
      </c>
      <c r="L119" s="11" t="s">
        <v>397</v>
      </c>
      <c r="M119" s="11" t="s">
        <v>397</v>
      </c>
      <c r="N119" s="11" t="s">
        <v>397</v>
      </c>
      <c r="O119" s="11" t="s">
        <v>397</v>
      </c>
      <c r="P119" s="11" t="s">
        <v>397</v>
      </c>
      <c r="Q119" s="11">
        <f t="shared" si="3"/>
        <v>17</v>
      </c>
      <c r="R119" s="38">
        <v>1</v>
      </c>
      <c r="S119" s="36">
        <f t="shared" si="4"/>
        <v>17</v>
      </c>
      <c r="T119" s="37">
        <f t="shared" si="5"/>
        <v>7.5</v>
      </c>
    </row>
    <row r="120" spans="1:20" ht="16.5" thickBot="1" thickTop="1">
      <c r="A120" s="4">
        <v>12</v>
      </c>
      <c r="B120" s="4">
        <v>111</v>
      </c>
      <c r="C120" s="9" t="s">
        <v>396</v>
      </c>
      <c r="D120" s="5">
        <v>1086</v>
      </c>
      <c r="E120" s="4" t="s">
        <v>86</v>
      </c>
      <c r="F120" s="10" t="s">
        <v>40</v>
      </c>
      <c r="G120" s="4" t="s">
        <v>208</v>
      </c>
      <c r="H120" s="4">
        <v>1</v>
      </c>
      <c r="I120" s="12" t="s">
        <v>313</v>
      </c>
      <c r="J120" s="14">
        <v>7.1</v>
      </c>
      <c r="K120" s="13">
        <v>7</v>
      </c>
      <c r="L120" s="11">
        <v>6</v>
      </c>
      <c r="M120" s="11" t="s">
        <v>397</v>
      </c>
      <c r="N120" s="11" t="s">
        <v>397</v>
      </c>
      <c r="O120" s="11" t="s">
        <v>397</v>
      </c>
      <c r="P120" s="11" t="s">
        <v>397</v>
      </c>
      <c r="Q120" s="11">
        <f t="shared" si="3"/>
        <v>13</v>
      </c>
      <c r="R120" s="38">
        <v>2</v>
      </c>
      <c r="S120" s="36">
        <f t="shared" si="4"/>
        <v>6.5</v>
      </c>
      <c r="T120" s="37">
        <f t="shared" si="5"/>
        <v>-1.1999999999999993</v>
      </c>
    </row>
    <row r="121" spans="1:20" ht="16.5" thickBot="1" thickTop="1">
      <c r="A121" s="4">
        <v>12</v>
      </c>
      <c r="B121" s="4">
        <v>120</v>
      </c>
      <c r="C121" s="9" t="s">
        <v>394</v>
      </c>
      <c r="D121" s="5">
        <v>295</v>
      </c>
      <c r="E121" s="4" t="s">
        <v>384</v>
      </c>
      <c r="F121" s="10" t="s">
        <v>317</v>
      </c>
      <c r="G121" s="4" t="s">
        <v>383</v>
      </c>
      <c r="H121" s="4">
        <v>6</v>
      </c>
      <c r="I121" s="12" t="s">
        <v>316</v>
      </c>
      <c r="J121" s="14">
        <v>11.7</v>
      </c>
      <c r="K121" s="13">
        <v>9</v>
      </c>
      <c r="L121" s="11" t="s">
        <v>397</v>
      </c>
      <c r="M121" s="11" t="s">
        <v>397</v>
      </c>
      <c r="N121" s="11" t="s">
        <v>397</v>
      </c>
      <c r="O121" s="11" t="s">
        <v>397</v>
      </c>
      <c r="P121" s="11" t="s">
        <v>397</v>
      </c>
      <c r="Q121" s="11">
        <f t="shared" si="3"/>
        <v>9</v>
      </c>
      <c r="R121" s="38">
        <v>1</v>
      </c>
      <c r="S121" s="36">
        <f t="shared" si="4"/>
        <v>9</v>
      </c>
      <c r="T121" s="37">
        <f t="shared" si="5"/>
        <v>-2.6999999999999993</v>
      </c>
    </row>
    <row r="122" spans="1:20" ht="16.5" thickBot="1" thickTop="1">
      <c r="A122" s="4">
        <v>12</v>
      </c>
      <c r="B122" s="4">
        <v>119</v>
      </c>
      <c r="C122" s="9" t="s">
        <v>312</v>
      </c>
      <c r="D122" s="5">
        <v>1829</v>
      </c>
      <c r="E122" s="4" t="s">
        <v>160</v>
      </c>
      <c r="F122" s="10" t="s">
        <v>376</v>
      </c>
      <c r="G122" s="4" t="s">
        <v>350</v>
      </c>
      <c r="H122" s="4">
        <v>8</v>
      </c>
      <c r="I122" s="12" t="s">
        <v>316</v>
      </c>
      <c r="J122" s="14">
        <v>13</v>
      </c>
      <c r="K122" s="13">
        <v>5</v>
      </c>
      <c r="L122" s="11" t="s">
        <v>397</v>
      </c>
      <c r="M122" s="11" t="s">
        <v>397</v>
      </c>
      <c r="N122" s="11" t="s">
        <v>397</v>
      </c>
      <c r="O122" s="11" t="s">
        <v>397</v>
      </c>
      <c r="P122" s="11" t="s">
        <v>397</v>
      </c>
      <c r="Q122" s="11">
        <f t="shared" si="3"/>
        <v>5</v>
      </c>
      <c r="R122" s="38">
        <v>1</v>
      </c>
      <c r="S122" s="36">
        <f t="shared" si="4"/>
        <v>5</v>
      </c>
      <c r="T122" s="37">
        <f t="shared" si="5"/>
        <v>-8</v>
      </c>
    </row>
    <row r="123" spans="1:21" ht="16.5" thickBot="1" thickTop="1">
      <c r="A123" s="52">
        <v>13</v>
      </c>
      <c r="B123" s="52">
        <v>124</v>
      </c>
      <c r="C123" s="63" t="s">
        <v>434</v>
      </c>
      <c r="D123" s="54">
        <v>659</v>
      </c>
      <c r="E123" s="52" t="s">
        <v>33</v>
      </c>
      <c r="F123" s="55" t="s">
        <v>354</v>
      </c>
      <c r="G123" s="52" t="s">
        <v>214</v>
      </c>
      <c r="H123" s="52">
        <v>3</v>
      </c>
      <c r="I123" s="56" t="s">
        <v>313</v>
      </c>
      <c r="J123" s="57">
        <v>8.6</v>
      </c>
      <c r="K123" s="58">
        <v>10</v>
      </c>
      <c r="L123" s="59">
        <v>13</v>
      </c>
      <c r="M123" s="59">
        <v>9</v>
      </c>
      <c r="N123" s="59" t="s">
        <v>397</v>
      </c>
      <c r="O123" s="59" t="s">
        <v>397</v>
      </c>
      <c r="P123" s="59" t="s">
        <v>397</v>
      </c>
      <c r="Q123" s="59">
        <f t="shared" si="3"/>
        <v>32</v>
      </c>
      <c r="R123" s="60">
        <v>3</v>
      </c>
      <c r="S123" s="61">
        <f t="shared" si="4"/>
        <v>10.666666666666666</v>
      </c>
      <c r="T123" s="62">
        <f t="shared" si="5"/>
        <v>6.200000000000003</v>
      </c>
      <c r="U123" t="s">
        <v>190</v>
      </c>
    </row>
    <row r="124" spans="1:20" ht="16.5" thickBot="1" thickTop="1">
      <c r="A124" s="4">
        <v>13</v>
      </c>
      <c r="B124" s="4">
        <v>126</v>
      </c>
      <c r="C124" s="9" t="s">
        <v>309</v>
      </c>
      <c r="D124" s="5">
        <v>1632</v>
      </c>
      <c r="E124" s="4" t="s">
        <v>141</v>
      </c>
      <c r="F124" s="10" t="s">
        <v>357</v>
      </c>
      <c r="G124" s="4" t="s">
        <v>381</v>
      </c>
      <c r="H124" s="4">
        <v>2</v>
      </c>
      <c r="I124" s="12" t="s">
        <v>190</v>
      </c>
      <c r="J124" s="14">
        <v>8.5</v>
      </c>
      <c r="K124" s="13">
        <v>14</v>
      </c>
      <c r="L124" s="11">
        <v>12</v>
      </c>
      <c r="M124" s="11">
        <v>5</v>
      </c>
      <c r="N124" s="11" t="s">
        <v>397</v>
      </c>
      <c r="O124" s="11" t="s">
        <v>397</v>
      </c>
      <c r="P124" s="11" t="s">
        <v>397</v>
      </c>
      <c r="Q124" s="11">
        <f t="shared" si="3"/>
        <v>31</v>
      </c>
      <c r="R124" s="38">
        <v>3</v>
      </c>
      <c r="S124" s="36">
        <f t="shared" si="4"/>
        <v>10.333333333333334</v>
      </c>
      <c r="T124" s="37">
        <f t="shared" si="5"/>
        <v>5.5</v>
      </c>
    </row>
    <row r="125" spans="1:20" ht="16.5" thickBot="1" thickTop="1">
      <c r="A125" s="4">
        <v>13</v>
      </c>
      <c r="B125" s="4">
        <v>123</v>
      </c>
      <c r="C125" s="9" t="s">
        <v>311</v>
      </c>
      <c r="D125" s="5">
        <v>594</v>
      </c>
      <c r="E125" s="4" t="s">
        <v>20</v>
      </c>
      <c r="F125" s="10" t="s">
        <v>365</v>
      </c>
      <c r="G125" s="4" t="s">
        <v>202</v>
      </c>
      <c r="H125" s="4">
        <v>10</v>
      </c>
      <c r="I125" s="12" t="s">
        <v>313</v>
      </c>
      <c r="J125" s="14">
        <v>12.2</v>
      </c>
      <c r="K125" s="13">
        <v>23</v>
      </c>
      <c r="L125" s="11" t="s">
        <v>397</v>
      </c>
      <c r="M125" s="11" t="s">
        <v>397</v>
      </c>
      <c r="N125" s="11" t="s">
        <v>397</v>
      </c>
      <c r="O125" s="11" t="s">
        <v>397</v>
      </c>
      <c r="P125" s="11" t="s">
        <v>397</v>
      </c>
      <c r="Q125" s="11">
        <f t="shared" si="3"/>
        <v>23</v>
      </c>
      <c r="R125" s="38">
        <v>1</v>
      </c>
      <c r="S125" s="36">
        <f t="shared" si="4"/>
        <v>23</v>
      </c>
      <c r="T125" s="37">
        <f t="shared" si="5"/>
        <v>10.8</v>
      </c>
    </row>
    <row r="126" spans="1:20" ht="16.5" thickBot="1" thickTop="1">
      <c r="A126" s="4">
        <v>13</v>
      </c>
      <c r="B126" s="4">
        <v>128</v>
      </c>
      <c r="C126" s="9" t="s">
        <v>308</v>
      </c>
      <c r="D126" s="5">
        <v>770</v>
      </c>
      <c r="E126" s="4" t="s">
        <v>300</v>
      </c>
      <c r="F126" s="10" t="s">
        <v>365</v>
      </c>
      <c r="G126" s="4" t="s">
        <v>215</v>
      </c>
      <c r="H126" s="4">
        <v>3</v>
      </c>
      <c r="I126" s="12" t="s">
        <v>316</v>
      </c>
      <c r="J126" s="14">
        <v>8</v>
      </c>
      <c r="K126" s="13">
        <v>12</v>
      </c>
      <c r="L126" s="11">
        <v>10</v>
      </c>
      <c r="M126" s="11" t="s">
        <v>397</v>
      </c>
      <c r="N126" s="11" t="s">
        <v>397</v>
      </c>
      <c r="O126" s="11" t="s">
        <v>397</v>
      </c>
      <c r="P126" s="11" t="s">
        <v>397</v>
      </c>
      <c r="Q126" s="11">
        <f t="shared" si="3"/>
        <v>22</v>
      </c>
      <c r="R126" s="38">
        <v>2</v>
      </c>
      <c r="S126" s="36">
        <f t="shared" si="4"/>
        <v>11</v>
      </c>
      <c r="T126" s="37">
        <f t="shared" si="5"/>
        <v>6</v>
      </c>
    </row>
    <row r="127" spans="1:20" ht="16.5" thickBot="1" thickTop="1">
      <c r="A127" s="4">
        <v>13</v>
      </c>
      <c r="B127" s="4">
        <v>129</v>
      </c>
      <c r="C127" s="9" t="s">
        <v>395</v>
      </c>
      <c r="D127" s="5">
        <v>479</v>
      </c>
      <c r="E127" s="4" t="s">
        <v>8</v>
      </c>
      <c r="F127" s="10" t="s">
        <v>337</v>
      </c>
      <c r="G127" s="4" t="s">
        <v>7</v>
      </c>
      <c r="H127" s="4">
        <v>5</v>
      </c>
      <c r="I127" s="12" t="s">
        <v>316</v>
      </c>
      <c r="J127" s="14">
        <v>12.9</v>
      </c>
      <c r="K127" s="13">
        <v>21</v>
      </c>
      <c r="L127" s="11" t="s">
        <v>397</v>
      </c>
      <c r="M127" s="11" t="s">
        <v>397</v>
      </c>
      <c r="N127" s="11" t="s">
        <v>397</v>
      </c>
      <c r="O127" s="11" t="s">
        <v>397</v>
      </c>
      <c r="P127" s="11" t="s">
        <v>397</v>
      </c>
      <c r="Q127" s="11">
        <f t="shared" si="3"/>
        <v>21</v>
      </c>
      <c r="R127" s="38">
        <v>1</v>
      </c>
      <c r="S127" s="36">
        <f t="shared" si="4"/>
        <v>21</v>
      </c>
      <c r="T127" s="37">
        <f t="shared" si="5"/>
        <v>8.1</v>
      </c>
    </row>
    <row r="128" spans="1:20" ht="16.5" thickBot="1" thickTop="1">
      <c r="A128" s="4">
        <v>13</v>
      </c>
      <c r="B128" s="4">
        <v>121</v>
      </c>
      <c r="C128" s="9" t="s">
        <v>394</v>
      </c>
      <c r="D128" s="5">
        <v>405</v>
      </c>
      <c r="E128" s="4" t="s">
        <v>3</v>
      </c>
      <c r="F128" s="10" t="s">
        <v>337</v>
      </c>
      <c r="G128" s="4" t="s">
        <v>356</v>
      </c>
      <c r="H128" s="4">
        <v>6</v>
      </c>
      <c r="I128" s="12" t="s">
        <v>190</v>
      </c>
      <c r="J128" s="14">
        <v>11.2</v>
      </c>
      <c r="K128" s="13">
        <v>16</v>
      </c>
      <c r="L128" s="11">
        <v>5</v>
      </c>
      <c r="M128" s="11" t="s">
        <v>397</v>
      </c>
      <c r="N128" s="11" t="s">
        <v>397</v>
      </c>
      <c r="O128" s="11" t="s">
        <v>397</v>
      </c>
      <c r="P128" s="11" t="s">
        <v>397</v>
      </c>
      <c r="Q128" s="11">
        <f t="shared" si="3"/>
        <v>21</v>
      </c>
      <c r="R128" s="38">
        <v>2</v>
      </c>
      <c r="S128" s="36">
        <f t="shared" si="4"/>
        <v>10.5</v>
      </c>
      <c r="T128" s="37">
        <f t="shared" si="5"/>
        <v>-1.3999999999999986</v>
      </c>
    </row>
    <row r="129" spans="1:20" ht="16.5" thickBot="1" thickTop="1">
      <c r="A129" s="4">
        <v>13</v>
      </c>
      <c r="B129" s="4">
        <v>127</v>
      </c>
      <c r="C129" s="9" t="s">
        <v>307</v>
      </c>
      <c r="D129" s="5">
        <v>1575</v>
      </c>
      <c r="E129" s="4" t="s">
        <v>137</v>
      </c>
      <c r="F129" s="10" t="s">
        <v>357</v>
      </c>
      <c r="G129" s="4" t="s">
        <v>350</v>
      </c>
      <c r="H129" s="4">
        <v>8</v>
      </c>
      <c r="I129" s="12" t="s">
        <v>316</v>
      </c>
      <c r="J129" s="14">
        <v>12.4</v>
      </c>
      <c r="K129" s="13">
        <v>13</v>
      </c>
      <c r="L129" s="11" t="s">
        <v>397</v>
      </c>
      <c r="M129" s="11" t="s">
        <v>397</v>
      </c>
      <c r="N129" s="11" t="s">
        <v>397</v>
      </c>
      <c r="O129" s="11" t="s">
        <v>397</v>
      </c>
      <c r="P129" s="11" t="s">
        <v>397</v>
      </c>
      <c r="Q129" s="11">
        <f t="shared" si="3"/>
        <v>13</v>
      </c>
      <c r="R129" s="38">
        <v>1</v>
      </c>
      <c r="S129" s="36">
        <f t="shared" si="4"/>
        <v>13</v>
      </c>
      <c r="T129" s="37">
        <f t="shared" si="5"/>
        <v>0.5999999999999996</v>
      </c>
    </row>
    <row r="130" spans="1:20" ht="16.5" thickBot="1" thickTop="1">
      <c r="A130" s="4">
        <v>13</v>
      </c>
      <c r="B130" s="4">
        <v>130</v>
      </c>
      <c r="C130" s="9" t="s">
        <v>396</v>
      </c>
      <c r="D130" s="5">
        <v>724</v>
      </c>
      <c r="E130" s="4" t="s">
        <v>43</v>
      </c>
      <c r="F130" s="10" t="s">
        <v>365</v>
      </c>
      <c r="G130" s="4" t="s">
        <v>360</v>
      </c>
      <c r="H130" s="4">
        <v>6</v>
      </c>
      <c r="I130" s="12" t="s">
        <v>313</v>
      </c>
      <c r="J130" s="14">
        <v>7.8</v>
      </c>
      <c r="K130" s="13">
        <v>11</v>
      </c>
      <c r="L130" s="11" t="s">
        <v>397</v>
      </c>
      <c r="M130" s="11" t="s">
        <v>397</v>
      </c>
      <c r="N130" s="11" t="s">
        <v>397</v>
      </c>
      <c r="O130" s="11" t="s">
        <v>397</v>
      </c>
      <c r="P130" s="11" t="s">
        <v>397</v>
      </c>
      <c r="Q130" s="11">
        <f t="shared" si="3"/>
        <v>11</v>
      </c>
      <c r="R130" s="38">
        <v>1</v>
      </c>
      <c r="S130" s="36">
        <f t="shared" si="4"/>
        <v>11</v>
      </c>
      <c r="T130" s="37">
        <f t="shared" si="5"/>
        <v>3.2</v>
      </c>
    </row>
    <row r="131" spans="1:20" ht="16.5" thickBot="1" thickTop="1">
      <c r="A131" s="4">
        <v>13</v>
      </c>
      <c r="B131" s="4">
        <v>122</v>
      </c>
      <c r="C131" s="9" t="s">
        <v>312</v>
      </c>
      <c r="D131" s="5">
        <v>706</v>
      </c>
      <c r="E131" s="4" t="s">
        <v>38</v>
      </c>
      <c r="F131" s="10" t="s">
        <v>357</v>
      </c>
      <c r="G131" s="4" t="s">
        <v>298</v>
      </c>
      <c r="H131" s="4">
        <v>7</v>
      </c>
      <c r="I131" s="12" t="s">
        <v>189</v>
      </c>
      <c r="J131" s="14">
        <v>11.3</v>
      </c>
      <c r="K131" s="13">
        <v>6</v>
      </c>
      <c r="L131" s="11">
        <v>4</v>
      </c>
      <c r="M131" s="11" t="s">
        <v>397</v>
      </c>
      <c r="N131" s="11" t="s">
        <v>397</v>
      </c>
      <c r="O131" s="11" t="s">
        <v>397</v>
      </c>
      <c r="P131" s="11" t="s">
        <v>397</v>
      </c>
      <c r="Q131" s="11">
        <f aca="true" t="shared" si="6" ref="Q131:Q194">SUM(K131:P131)</f>
        <v>10</v>
      </c>
      <c r="R131" s="38">
        <v>2</v>
      </c>
      <c r="S131" s="36">
        <f aca="true" t="shared" si="7" ref="S131:S194">+Q131/R131</f>
        <v>5</v>
      </c>
      <c r="T131" s="37">
        <f aca="true" t="shared" si="8" ref="T131:T194">R131*S131-(R131*J131)</f>
        <v>-12.600000000000001</v>
      </c>
    </row>
    <row r="132" spans="1:20" ht="16.5" thickBot="1" thickTop="1">
      <c r="A132" s="4">
        <v>13</v>
      </c>
      <c r="B132" s="4">
        <v>125</v>
      </c>
      <c r="C132" s="9" t="s">
        <v>310</v>
      </c>
      <c r="D132" s="5">
        <v>1761</v>
      </c>
      <c r="E132" s="4" t="s">
        <v>156</v>
      </c>
      <c r="F132" s="10" t="s">
        <v>344</v>
      </c>
      <c r="G132" s="4" t="s">
        <v>206</v>
      </c>
      <c r="H132" s="4">
        <v>9</v>
      </c>
      <c r="I132" s="12" t="s">
        <v>189</v>
      </c>
      <c r="J132" s="14">
        <v>13.7</v>
      </c>
      <c r="K132" s="13">
        <v>7</v>
      </c>
      <c r="L132" s="11" t="s">
        <v>397</v>
      </c>
      <c r="M132" s="11" t="s">
        <v>397</v>
      </c>
      <c r="N132" s="11" t="s">
        <v>397</v>
      </c>
      <c r="O132" s="11" t="s">
        <v>397</v>
      </c>
      <c r="P132" s="11" t="s">
        <v>397</v>
      </c>
      <c r="Q132" s="11">
        <f t="shared" si="6"/>
        <v>7</v>
      </c>
      <c r="R132" s="38">
        <v>1</v>
      </c>
      <c r="S132" s="36">
        <f t="shared" si="7"/>
        <v>7</v>
      </c>
      <c r="T132" s="37">
        <f t="shared" si="8"/>
        <v>-6.699999999999999</v>
      </c>
    </row>
    <row r="133" spans="1:20" ht="16.5" thickBot="1" thickTop="1">
      <c r="A133" s="52">
        <v>14</v>
      </c>
      <c r="B133" s="52">
        <v>138</v>
      </c>
      <c r="C133" s="53" t="s">
        <v>311</v>
      </c>
      <c r="D133" s="54">
        <v>346</v>
      </c>
      <c r="E133" s="52" t="s">
        <v>393</v>
      </c>
      <c r="F133" s="55" t="s">
        <v>348</v>
      </c>
      <c r="G133" s="52" t="s">
        <v>198</v>
      </c>
      <c r="H133" s="52">
        <v>11</v>
      </c>
      <c r="I133" s="56" t="s">
        <v>189</v>
      </c>
      <c r="J133" s="57">
        <v>12.1</v>
      </c>
      <c r="K133" s="58">
        <v>10</v>
      </c>
      <c r="L133" s="59">
        <v>16</v>
      </c>
      <c r="M133" s="59">
        <v>11</v>
      </c>
      <c r="N133" s="59" t="s">
        <v>397</v>
      </c>
      <c r="O133" s="59" t="s">
        <v>397</v>
      </c>
      <c r="P133" s="59" t="s">
        <v>397</v>
      </c>
      <c r="Q133" s="59">
        <f t="shared" si="6"/>
        <v>37</v>
      </c>
      <c r="R133" s="60">
        <v>3</v>
      </c>
      <c r="S133" s="61">
        <f t="shared" si="7"/>
        <v>12.333333333333334</v>
      </c>
      <c r="T133" s="62">
        <f t="shared" si="8"/>
        <v>0.7000000000000028</v>
      </c>
    </row>
    <row r="134" spans="1:20" ht="16.5" thickBot="1" thickTop="1">
      <c r="A134" s="4">
        <v>14</v>
      </c>
      <c r="B134" s="4">
        <v>139</v>
      </c>
      <c r="C134" s="9" t="s">
        <v>312</v>
      </c>
      <c r="D134" s="5">
        <v>955</v>
      </c>
      <c r="E134" s="4" t="s">
        <v>247</v>
      </c>
      <c r="F134" s="10" t="s">
        <v>337</v>
      </c>
      <c r="G134" s="4" t="s">
        <v>197</v>
      </c>
      <c r="H134" s="4">
        <v>7</v>
      </c>
      <c r="I134" s="12" t="s">
        <v>313</v>
      </c>
      <c r="J134" s="14">
        <v>13.2</v>
      </c>
      <c r="K134" s="13">
        <v>16</v>
      </c>
      <c r="L134" s="11">
        <v>14</v>
      </c>
      <c r="M134" s="11" t="s">
        <v>397</v>
      </c>
      <c r="N134" s="11" t="s">
        <v>397</v>
      </c>
      <c r="O134" s="11" t="s">
        <v>397</v>
      </c>
      <c r="P134" s="11" t="s">
        <v>397</v>
      </c>
      <c r="Q134" s="11">
        <f t="shared" si="6"/>
        <v>30</v>
      </c>
      <c r="R134" s="38">
        <v>2</v>
      </c>
      <c r="S134" s="36">
        <f t="shared" si="7"/>
        <v>15</v>
      </c>
      <c r="T134" s="37">
        <f t="shared" si="8"/>
        <v>3.6000000000000014</v>
      </c>
    </row>
    <row r="135" spans="1:20" ht="16.5" thickBot="1" thickTop="1">
      <c r="A135" s="4">
        <v>14</v>
      </c>
      <c r="B135" s="4">
        <v>135</v>
      </c>
      <c r="C135" s="9" t="s">
        <v>309</v>
      </c>
      <c r="D135" s="5">
        <v>507</v>
      </c>
      <c r="E135" s="4" t="s">
        <v>271</v>
      </c>
      <c r="F135" s="10" t="s">
        <v>317</v>
      </c>
      <c r="G135" s="4" t="s">
        <v>207</v>
      </c>
      <c r="H135" s="4">
        <v>5</v>
      </c>
      <c r="I135" s="12" t="s">
        <v>190</v>
      </c>
      <c r="J135" s="14">
        <v>8.8</v>
      </c>
      <c r="K135" s="13">
        <v>4</v>
      </c>
      <c r="L135" s="11">
        <v>5</v>
      </c>
      <c r="M135" s="11">
        <v>8</v>
      </c>
      <c r="N135" s="11">
        <v>11</v>
      </c>
      <c r="O135" s="11" t="s">
        <v>397</v>
      </c>
      <c r="P135" s="11" t="s">
        <v>397</v>
      </c>
      <c r="Q135" s="11">
        <f t="shared" si="6"/>
        <v>28</v>
      </c>
      <c r="R135" s="38">
        <v>4</v>
      </c>
      <c r="S135" s="36">
        <f t="shared" si="7"/>
        <v>7</v>
      </c>
      <c r="T135" s="37">
        <f t="shared" si="8"/>
        <v>-7.200000000000003</v>
      </c>
    </row>
    <row r="136" spans="1:20" ht="16.5" thickBot="1" thickTop="1">
      <c r="A136" s="4">
        <v>14</v>
      </c>
      <c r="B136" s="4">
        <v>136</v>
      </c>
      <c r="C136" s="9" t="s">
        <v>310</v>
      </c>
      <c r="D136" s="5">
        <v>1550</v>
      </c>
      <c r="E136" s="4" t="s">
        <v>130</v>
      </c>
      <c r="F136" s="10" t="s">
        <v>357</v>
      </c>
      <c r="G136" s="4" t="s">
        <v>199</v>
      </c>
      <c r="H136" s="4">
        <v>3</v>
      </c>
      <c r="I136" s="12" t="s">
        <v>190</v>
      </c>
      <c r="J136" s="14">
        <v>6.5</v>
      </c>
      <c r="K136" s="13">
        <v>17</v>
      </c>
      <c r="L136" s="11">
        <v>2</v>
      </c>
      <c r="M136" s="11">
        <v>5</v>
      </c>
      <c r="N136" s="11">
        <v>4</v>
      </c>
      <c r="O136" s="11"/>
      <c r="P136" s="11"/>
      <c r="Q136" s="11">
        <f t="shared" si="6"/>
        <v>28</v>
      </c>
      <c r="R136" s="38">
        <v>4</v>
      </c>
      <c r="S136" s="36">
        <f t="shared" si="7"/>
        <v>7</v>
      </c>
      <c r="T136" s="37">
        <f t="shared" si="8"/>
        <v>2</v>
      </c>
    </row>
    <row r="137" spans="1:20" ht="16.5" thickBot="1" thickTop="1">
      <c r="A137" s="4">
        <v>14</v>
      </c>
      <c r="B137" s="4">
        <v>134</v>
      </c>
      <c r="C137" s="9" t="s">
        <v>307</v>
      </c>
      <c r="D137" s="5">
        <v>661</v>
      </c>
      <c r="E137" s="4" t="s">
        <v>34</v>
      </c>
      <c r="F137" s="10" t="s">
        <v>317</v>
      </c>
      <c r="G137" s="4" t="s">
        <v>346</v>
      </c>
      <c r="H137" s="4">
        <v>9</v>
      </c>
      <c r="I137" s="12" t="s">
        <v>313</v>
      </c>
      <c r="J137" s="14">
        <v>5.2</v>
      </c>
      <c r="K137" s="13">
        <v>20</v>
      </c>
      <c r="L137" s="11" t="s">
        <v>397</v>
      </c>
      <c r="M137" s="11" t="s">
        <v>397</v>
      </c>
      <c r="N137" s="11" t="s">
        <v>397</v>
      </c>
      <c r="O137" s="11" t="s">
        <v>397</v>
      </c>
      <c r="P137" s="11" t="s">
        <v>397</v>
      </c>
      <c r="Q137" s="11">
        <f t="shared" si="6"/>
        <v>20</v>
      </c>
      <c r="R137" s="38">
        <v>1</v>
      </c>
      <c r="S137" s="36">
        <f t="shared" si="7"/>
        <v>20</v>
      </c>
      <c r="T137" s="37">
        <f t="shared" si="8"/>
        <v>14.8</v>
      </c>
    </row>
    <row r="138" spans="1:20" ht="16.5" thickBot="1" thickTop="1">
      <c r="A138" s="4">
        <v>14</v>
      </c>
      <c r="B138" s="4">
        <v>133</v>
      </c>
      <c r="C138" s="9" t="s">
        <v>308</v>
      </c>
      <c r="D138" s="5">
        <v>2026</v>
      </c>
      <c r="E138" s="4" t="s">
        <v>176</v>
      </c>
      <c r="F138" s="10" t="s">
        <v>339</v>
      </c>
      <c r="G138" s="4" t="s">
        <v>218</v>
      </c>
      <c r="H138" s="4">
        <v>9</v>
      </c>
      <c r="I138" s="12" t="s">
        <v>190</v>
      </c>
      <c r="J138" s="14">
        <v>14.7</v>
      </c>
      <c r="K138" s="13">
        <v>19</v>
      </c>
      <c r="L138" s="11" t="s">
        <v>397</v>
      </c>
      <c r="M138" s="11" t="s">
        <v>397</v>
      </c>
      <c r="N138" s="11" t="s">
        <v>397</v>
      </c>
      <c r="O138" s="11" t="s">
        <v>397</v>
      </c>
      <c r="P138" s="11" t="s">
        <v>397</v>
      </c>
      <c r="Q138" s="11">
        <f t="shared" si="6"/>
        <v>19</v>
      </c>
      <c r="R138" s="38">
        <v>1</v>
      </c>
      <c r="S138" s="36">
        <f t="shared" si="7"/>
        <v>19</v>
      </c>
      <c r="T138" s="37">
        <f t="shared" si="8"/>
        <v>4.300000000000001</v>
      </c>
    </row>
    <row r="139" spans="1:20" ht="16.5" thickBot="1" thickTop="1">
      <c r="A139" s="4">
        <v>14</v>
      </c>
      <c r="B139" s="4">
        <v>131</v>
      </c>
      <c r="C139" s="9" t="s">
        <v>396</v>
      </c>
      <c r="D139" s="5">
        <v>1772</v>
      </c>
      <c r="E139" s="4" t="s">
        <v>184</v>
      </c>
      <c r="F139" s="10" t="s">
        <v>335</v>
      </c>
      <c r="G139" s="4" t="s">
        <v>352</v>
      </c>
      <c r="H139" s="4">
        <v>12</v>
      </c>
      <c r="I139" s="12" t="s">
        <v>313</v>
      </c>
      <c r="J139" s="14">
        <v>14.5</v>
      </c>
      <c r="K139" s="13">
        <v>18</v>
      </c>
      <c r="L139" s="11" t="s">
        <v>397</v>
      </c>
      <c r="M139" s="11" t="s">
        <v>397</v>
      </c>
      <c r="N139" s="11" t="s">
        <v>397</v>
      </c>
      <c r="O139" s="11" t="s">
        <v>397</v>
      </c>
      <c r="P139" s="11" t="s">
        <v>397</v>
      </c>
      <c r="Q139" s="11">
        <f t="shared" si="6"/>
        <v>18</v>
      </c>
      <c r="R139" s="38">
        <v>1</v>
      </c>
      <c r="S139" s="36">
        <f t="shared" si="7"/>
        <v>18</v>
      </c>
      <c r="T139" s="37">
        <f t="shared" si="8"/>
        <v>3.5</v>
      </c>
    </row>
    <row r="140" spans="1:20" ht="16.5" thickBot="1" thickTop="1">
      <c r="A140" s="4">
        <v>14</v>
      </c>
      <c r="B140" s="4">
        <v>137</v>
      </c>
      <c r="C140" s="9" t="s">
        <v>399</v>
      </c>
      <c r="D140" s="5">
        <v>1615</v>
      </c>
      <c r="E140" s="4" t="s">
        <v>238</v>
      </c>
      <c r="F140" s="10" t="s">
        <v>332</v>
      </c>
      <c r="G140" s="4" t="s">
        <v>202</v>
      </c>
      <c r="H140" s="4">
        <v>10</v>
      </c>
      <c r="I140" s="12" t="s">
        <v>313</v>
      </c>
      <c r="J140" s="14">
        <v>11.8</v>
      </c>
      <c r="K140" s="13">
        <v>15</v>
      </c>
      <c r="L140" s="11" t="s">
        <v>397</v>
      </c>
      <c r="M140" s="11" t="s">
        <v>397</v>
      </c>
      <c r="N140" s="11" t="s">
        <v>397</v>
      </c>
      <c r="O140" s="11" t="s">
        <v>397</v>
      </c>
      <c r="P140" s="11" t="s">
        <v>397</v>
      </c>
      <c r="Q140" s="11">
        <f t="shared" si="6"/>
        <v>15</v>
      </c>
      <c r="R140" s="38">
        <v>1</v>
      </c>
      <c r="S140" s="36">
        <f t="shared" si="7"/>
        <v>15</v>
      </c>
      <c r="T140" s="37">
        <f t="shared" si="8"/>
        <v>3.1999999999999993</v>
      </c>
    </row>
    <row r="141" spans="1:20" ht="16.5" thickBot="1" thickTop="1">
      <c r="A141" s="4">
        <v>14</v>
      </c>
      <c r="B141" s="4">
        <v>132</v>
      </c>
      <c r="C141" s="9" t="s">
        <v>395</v>
      </c>
      <c r="D141" s="5">
        <v>326</v>
      </c>
      <c r="E141" s="4" t="s">
        <v>420</v>
      </c>
      <c r="F141" s="10" t="s">
        <v>322</v>
      </c>
      <c r="G141" s="4" t="s">
        <v>199</v>
      </c>
      <c r="H141" s="4">
        <v>3</v>
      </c>
      <c r="I141" s="12" t="s">
        <v>190</v>
      </c>
      <c r="J141" s="14">
        <v>6.1</v>
      </c>
      <c r="K141" s="13">
        <v>0</v>
      </c>
      <c r="L141" s="11">
        <v>10</v>
      </c>
      <c r="M141" s="11">
        <v>0</v>
      </c>
      <c r="N141" s="11">
        <v>0</v>
      </c>
      <c r="O141" s="11"/>
      <c r="P141" s="11"/>
      <c r="Q141" s="11">
        <f t="shared" si="6"/>
        <v>10</v>
      </c>
      <c r="R141" s="38">
        <v>4</v>
      </c>
      <c r="S141" s="36">
        <f t="shared" si="7"/>
        <v>2.5</v>
      </c>
      <c r="T141" s="37">
        <f t="shared" si="8"/>
        <v>-14.399999999999999</v>
      </c>
    </row>
    <row r="142" spans="1:20" ht="16.5" thickBot="1" thickTop="1">
      <c r="A142" s="4">
        <v>14</v>
      </c>
      <c r="B142" s="4">
        <v>140</v>
      </c>
      <c r="C142" s="9" t="s">
        <v>394</v>
      </c>
      <c r="D142" s="5">
        <v>172</v>
      </c>
      <c r="E142" s="4" t="s">
        <v>296</v>
      </c>
      <c r="F142" s="10" t="s">
        <v>317</v>
      </c>
      <c r="G142" s="4" t="s">
        <v>293</v>
      </c>
      <c r="H142" s="4">
        <v>11</v>
      </c>
      <c r="I142" s="12" t="s">
        <v>190</v>
      </c>
      <c r="J142" s="14">
        <v>11.8</v>
      </c>
      <c r="K142" s="13">
        <v>10</v>
      </c>
      <c r="L142" s="11" t="s">
        <v>397</v>
      </c>
      <c r="M142" s="11" t="s">
        <v>397</v>
      </c>
      <c r="N142" s="11" t="s">
        <v>397</v>
      </c>
      <c r="O142" s="11" t="s">
        <v>397</v>
      </c>
      <c r="P142" s="11" t="s">
        <v>397</v>
      </c>
      <c r="Q142" s="11">
        <f t="shared" si="6"/>
        <v>10</v>
      </c>
      <c r="R142" s="38">
        <v>1</v>
      </c>
      <c r="S142" s="36">
        <f t="shared" si="7"/>
        <v>10</v>
      </c>
      <c r="T142" s="37">
        <f t="shared" si="8"/>
        <v>-1.8000000000000007</v>
      </c>
    </row>
    <row r="143" spans="1:21" ht="16.5" thickBot="1" thickTop="1">
      <c r="A143" s="52">
        <v>15</v>
      </c>
      <c r="B143" s="52">
        <v>150</v>
      </c>
      <c r="C143" s="63" t="s">
        <v>435</v>
      </c>
      <c r="D143" s="54">
        <v>649</v>
      </c>
      <c r="E143" s="52" t="s">
        <v>32</v>
      </c>
      <c r="F143" s="55" t="s">
        <v>374</v>
      </c>
      <c r="G143" s="52" t="s">
        <v>212</v>
      </c>
      <c r="H143" s="52">
        <v>11</v>
      </c>
      <c r="I143" s="56" t="s">
        <v>313</v>
      </c>
      <c r="J143" s="57">
        <v>12.2</v>
      </c>
      <c r="K143" s="58">
        <v>15</v>
      </c>
      <c r="L143" s="59">
        <v>18</v>
      </c>
      <c r="M143" s="59" t="s">
        <v>397</v>
      </c>
      <c r="N143" s="59" t="s">
        <v>397</v>
      </c>
      <c r="O143" s="59" t="s">
        <v>397</v>
      </c>
      <c r="P143" s="59" t="s">
        <v>397</v>
      </c>
      <c r="Q143" s="59">
        <f t="shared" si="6"/>
        <v>33</v>
      </c>
      <c r="R143" s="60">
        <v>2</v>
      </c>
      <c r="S143" s="61">
        <f t="shared" si="7"/>
        <v>16.5</v>
      </c>
      <c r="T143" s="62">
        <f t="shared" si="8"/>
        <v>8.600000000000001</v>
      </c>
      <c r="U143" t="s">
        <v>190</v>
      </c>
    </row>
    <row r="144" spans="1:20" ht="16.5" thickBot="1" thickTop="1">
      <c r="A144" s="4">
        <v>15</v>
      </c>
      <c r="B144" s="4">
        <v>142</v>
      </c>
      <c r="C144" s="9" t="s">
        <v>312</v>
      </c>
      <c r="D144" s="5">
        <v>718</v>
      </c>
      <c r="E144" s="4" t="s">
        <v>42</v>
      </c>
      <c r="F144" s="10" t="s">
        <v>365</v>
      </c>
      <c r="G144" s="4" t="s">
        <v>197</v>
      </c>
      <c r="H144" s="4">
        <v>7</v>
      </c>
      <c r="I144" s="12" t="s">
        <v>313</v>
      </c>
      <c r="J144" s="14">
        <v>12.4</v>
      </c>
      <c r="K144" s="13">
        <v>16</v>
      </c>
      <c r="L144" s="11">
        <v>13</v>
      </c>
      <c r="M144" s="11" t="s">
        <v>397</v>
      </c>
      <c r="N144" s="11" t="s">
        <v>397</v>
      </c>
      <c r="O144" s="11" t="s">
        <v>397</v>
      </c>
      <c r="P144" s="11" t="s">
        <v>397</v>
      </c>
      <c r="Q144" s="11">
        <f t="shared" si="6"/>
        <v>29</v>
      </c>
      <c r="R144" s="38">
        <v>2</v>
      </c>
      <c r="S144" s="36">
        <f t="shared" si="7"/>
        <v>14.5</v>
      </c>
      <c r="T144" s="37">
        <f t="shared" si="8"/>
        <v>4.199999999999999</v>
      </c>
    </row>
    <row r="145" spans="1:20" ht="16.5" thickBot="1" thickTop="1">
      <c r="A145" s="4">
        <v>15</v>
      </c>
      <c r="B145" s="4">
        <v>148</v>
      </c>
      <c r="C145" s="9" t="s">
        <v>308</v>
      </c>
      <c r="D145" s="5">
        <v>639</v>
      </c>
      <c r="E145" s="4" t="s">
        <v>26</v>
      </c>
      <c r="F145" s="10" t="s">
        <v>330</v>
      </c>
      <c r="G145" s="4" t="s">
        <v>288</v>
      </c>
      <c r="H145" s="4">
        <v>8</v>
      </c>
      <c r="I145" s="12" t="s">
        <v>190</v>
      </c>
      <c r="J145" s="14">
        <v>13.8</v>
      </c>
      <c r="K145" s="13">
        <v>11</v>
      </c>
      <c r="L145" s="11">
        <v>15</v>
      </c>
      <c r="M145" s="11" t="s">
        <v>397</v>
      </c>
      <c r="N145" s="11" t="s">
        <v>397</v>
      </c>
      <c r="O145" s="11" t="s">
        <v>397</v>
      </c>
      <c r="P145" s="11" t="s">
        <v>397</v>
      </c>
      <c r="Q145" s="11">
        <f t="shared" si="6"/>
        <v>26</v>
      </c>
      <c r="R145" s="38">
        <v>2</v>
      </c>
      <c r="S145" s="36">
        <f t="shared" si="7"/>
        <v>13</v>
      </c>
      <c r="T145" s="37">
        <f t="shared" si="8"/>
        <v>-1.6000000000000014</v>
      </c>
    </row>
    <row r="146" spans="1:20" ht="16.5" thickBot="1" thickTop="1">
      <c r="A146" s="4">
        <v>15</v>
      </c>
      <c r="B146" s="4">
        <v>143</v>
      </c>
      <c r="C146" s="9" t="s">
        <v>311</v>
      </c>
      <c r="D146" s="5">
        <v>119</v>
      </c>
      <c r="E146" s="4" t="s">
        <v>349</v>
      </c>
      <c r="F146" s="10" t="s">
        <v>348</v>
      </c>
      <c r="G146" s="4" t="s">
        <v>319</v>
      </c>
      <c r="H146" s="4">
        <v>15</v>
      </c>
      <c r="I146" s="12" t="s">
        <v>190</v>
      </c>
      <c r="J146" s="14">
        <v>21</v>
      </c>
      <c r="K146" s="13">
        <v>25</v>
      </c>
      <c r="L146" s="11" t="s">
        <v>397</v>
      </c>
      <c r="M146" s="11" t="s">
        <v>397</v>
      </c>
      <c r="N146" s="11" t="s">
        <v>397</v>
      </c>
      <c r="O146" s="11" t="s">
        <v>397</v>
      </c>
      <c r="P146" s="11" t="s">
        <v>397</v>
      </c>
      <c r="Q146" s="11">
        <f t="shared" si="6"/>
        <v>25</v>
      </c>
      <c r="R146" s="38">
        <v>1</v>
      </c>
      <c r="S146" s="36">
        <f t="shared" si="7"/>
        <v>25</v>
      </c>
      <c r="T146" s="37">
        <f t="shared" si="8"/>
        <v>4</v>
      </c>
    </row>
    <row r="147" spans="1:20" ht="16.5" thickBot="1" thickTop="1">
      <c r="A147" s="4">
        <v>15</v>
      </c>
      <c r="B147" s="4">
        <v>144</v>
      </c>
      <c r="C147" s="9" t="s">
        <v>399</v>
      </c>
      <c r="D147" s="5">
        <v>1156</v>
      </c>
      <c r="E147" s="4" t="s">
        <v>94</v>
      </c>
      <c r="F147" s="10" t="s">
        <v>322</v>
      </c>
      <c r="G147" s="4" t="s">
        <v>288</v>
      </c>
      <c r="H147" s="4">
        <v>8</v>
      </c>
      <c r="I147" s="12" t="s">
        <v>190</v>
      </c>
      <c r="J147" s="14">
        <v>15.1</v>
      </c>
      <c r="K147" s="13">
        <v>8</v>
      </c>
      <c r="L147" s="11">
        <v>16</v>
      </c>
      <c r="M147" s="11" t="s">
        <v>397</v>
      </c>
      <c r="N147" s="11" t="s">
        <v>397</v>
      </c>
      <c r="O147" s="11" t="s">
        <v>397</v>
      </c>
      <c r="P147" s="11" t="s">
        <v>397</v>
      </c>
      <c r="Q147" s="11">
        <f t="shared" si="6"/>
        <v>24</v>
      </c>
      <c r="R147" s="38">
        <v>2</v>
      </c>
      <c r="S147" s="36">
        <f t="shared" si="7"/>
        <v>12</v>
      </c>
      <c r="T147" s="37">
        <f t="shared" si="8"/>
        <v>-6.199999999999999</v>
      </c>
    </row>
    <row r="148" spans="1:20" ht="16.5" thickBot="1" thickTop="1">
      <c r="A148" s="4">
        <v>15</v>
      </c>
      <c r="B148" s="4">
        <v>141</v>
      </c>
      <c r="C148" s="9" t="s">
        <v>394</v>
      </c>
      <c r="D148" s="5">
        <v>1552</v>
      </c>
      <c r="E148" s="4" t="s">
        <v>131</v>
      </c>
      <c r="F148" s="10" t="s">
        <v>323</v>
      </c>
      <c r="G148" s="4" t="s">
        <v>215</v>
      </c>
      <c r="H148" s="4">
        <v>3</v>
      </c>
      <c r="I148" s="12" t="s">
        <v>316</v>
      </c>
      <c r="J148" s="14">
        <v>6</v>
      </c>
      <c r="K148" s="13">
        <v>0</v>
      </c>
      <c r="L148" s="11">
        <v>20</v>
      </c>
      <c r="M148" s="11" t="s">
        <v>397</v>
      </c>
      <c r="N148" s="11" t="s">
        <v>397</v>
      </c>
      <c r="O148" s="11" t="s">
        <v>397</v>
      </c>
      <c r="P148" s="11" t="s">
        <v>397</v>
      </c>
      <c r="Q148" s="11">
        <f t="shared" si="6"/>
        <v>20</v>
      </c>
      <c r="R148" s="38">
        <v>2</v>
      </c>
      <c r="S148" s="36">
        <f t="shared" si="7"/>
        <v>10</v>
      </c>
      <c r="T148" s="37">
        <f t="shared" si="8"/>
        <v>8</v>
      </c>
    </row>
    <row r="149" spans="1:20" ht="16.5" thickBot="1" thickTop="1">
      <c r="A149" s="4">
        <v>15</v>
      </c>
      <c r="B149" s="4">
        <v>146</v>
      </c>
      <c r="C149" s="9" t="s">
        <v>309</v>
      </c>
      <c r="D149" s="5">
        <v>30</v>
      </c>
      <c r="E149" s="4" t="s">
        <v>203</v>
      </c>
      <c r="F149" s="10" t="s">
        <v>323</v>
      </c>
      <c r="G149" s="4" t="s">
        <v>204</v>
      </c>
      <c r="H149" s="4">
        <v>7</v>
      </c>
      <c r="I149" s="12" t="s">
        <v>190</v>
      </c>
      <c r="J149" s="14">
        <v>11.8</v>
      </c>
      <c r="K149" s="13">
        <v>3</v>
      </c>
      <c r="L149" s="11">
        <v>12</v>
      </c>
      <c r="M149" s="11" t="s">
        <v>397</v>
      </c>
      <c r="N149" s="11" t="s">
        <v>397</v>
      </c>
      <c r="O149" s="11" t="s">
        <v>397</v>
      </c>
      <c r="P149" s="11" t="s">
        <v>397</v>
      </c>
      <c r="Q149" s="11">
        <f t="shared" si="6"/>
        <v>15</v>
      </c>
      <c r="R149" s="38">
        <v>2</v>
      </c>
      <c r="S149" s="36">
        <f t="shared" si="7"/>
        <v>7.5</v>
      </c>
      <c r="T149" s="37">
        <f t="shared" si="8"/>
        <v>-8.600000000000001</v>
      </c>
    </row>
    <row r="150" spans="1:20" ht="16.5" thickBot="1" thickTop="1">
      <c r="A150" s="4">
        <v>15</v>
      </c>
      <c r="B150" s="4">
        <v>149</v>
      </c>
      <c r="C150" s="9" t="s">
        <v>395</v>
      </c>
      <c r="D150" s="5">
        <v>1327</v>
      </c>
      <c r="E150" s="4" t="s">
        <v>111</v>
      </c>
      <c r="F150" s="10" t="s">
        <v>317</v>
      </c>
      <c r="G150" s="4" t="s">
        <v>223</v>
      </c>
      <c r="H150" s="4">
        <v>1</v>
      </c>
      <c r="I150" s="12" t="s">
        <v>190</v>
      </c>
      <c r="J150" s="14">
        <v>4.4</v>
      </c>
      <c r="K150" s="13">
        <v>8</v>
      </c>
      <c r="L150" s="11">
        <v>4</v>
      </c>
      <c r="M150" s="11">
        <v>2</v>
      </c>
      <c r="N150" s="11" t="s">
        <v>397</v>
      </c>
      <c r="O150" s="11" t="s">
        <v>397</v>
      </c>
      <c r="P150" s="11" t="s">
        <v>397</v>
      </c>
      <c r="Q150" s="11">
        <f t="shared" si="6"/>
        <v>14</v>
      </c>
      <c r="R150" s="38">
        <v>3</v>
      </c>
      <c r="S150" s="36">
        <f t="shared" si="7"/>
        <v>4.666666666666667</v>
      </c>
      <c r="T150" s="37">
        <f t="shared" si="8"/>
        <v>0.7999999999999989</v>
      </c>
    </row>
    <row r="151" spans="1:20" ht="16.5" thickBot="1" thickTop="1">
      <c r="A151" s="4">
        <v>15</v>
      </c>
      <c r="B151" s="4">
        <v>145</v>
      </c>
      <c r="C151" s="9" t="s">
        <v>310</v>
      </c>
      <c r="D151" s="5">
        <v>768</v>
      </c>
      <c r="E151" s="4" t="s">
        <v>48</v>
      </c>
      <c r="F151" s="10" t="s">
        <v>314</v>
      </c>
      <c r="G151" s="4" t="s">
        <v>201</v>
      </c>
      <c r="H151" s="4">
        <v>12</v>
      </c>
      <c r="I151" s="12" t="s">
        <v>190</v>
      </c>
      <c r="J151" s="14">
        <v>9</v>
      </c>
      <c r="K151" s="13">
        <v>10</v>
      </c>
      <c r="L151" s="11" t="s">
        <v>397</v>
      </c>
      <c r="M151" s="11" t="s">
        <v>397</v>
      </c>
      <c r="N151" s="11" t="s">
        <v>397</v>
      </c>
      <c r="O151" s="11" t="s">
        <v>397</v>
      </c>
      <c r="P151" s="11" t="s">
        <v>397</v>
      </c>
      <c r="Q151" s="11">
        <f t="shared" si="6"/>
        <v>10</v>
      </c>
      <c r="R151" s="38">
        <v>1</v>
      </c>
      <c r="S151" s="36">
        <f t="shared" si="7"/>
        <v>10</v>
      </c>
      <c r="T151" s="37">
        <f t="shared" si="8"/>
        <v>1</v>
      </c>
    </row>
    <row r="152" spans="1:20" ht="16.5" thickBot="1" thickTop="1">
      <c r="A152" s="4">
        <v>15</v>
      </c>
      <c r="B152" s="4">
        <v>147</v>
      </c>
      <c r="C152" s="9" t="s">
        <v>307</v>
      </c>
      <c r="D152" s="5">
        <v>1094</v>
      </c>
      <c r="E152" s="4" t="s">
        <v>243</v>
      </c>
      <c r="F152" s="10" t="s">
        <v>357</v>
      </c>
      <c r="G152" s="4" t="s">
        <v>205</v>
      </c>
      <c r="H152" s="4">
        <v>6</v>
      </c>
      <c r="I152" s="12" t="s">
        <v>189</v>
      </c>
      <c r="J152" s="14">
        <v>10.8</v>
      </c>
      <c r="K152" s="13">
        <v>4</v>
      </c>
      <c r="L152" s="11" t="s">
        <v>397</v>
      </c>
      <c r="M152" s="11" t="s">
        <v>397</v>
      </c>
      <c r="N152" s="11" t="s">
        <v>397</v>
      </c>
      <c r="O152" s="11" t="s">
        <v>397</v>
      </c>
      <c r="P152" s="11" t="s">
        <v>397</v>
      </c>
      <c r="Q152" s="11">
        <f t="shared" si="6"/>
        <v>4</v>
      </c>
      <c r="R152" s="38">
        <v>1</v>
      </c>
      <c r="S152" s="36">
        <f t="shared" si="7"/>
        <v>4</v>
      </c>
      <c r="T152" s="37">
        <f t="shared" si="8"/>
        <v>-6.800000000000001</v>
      </c>
    </row>
    <row r="153" spans="1:21" ht="16.5" thickBot="1" thickTop="1">
      <c r="A153" s="52">
        <v>16</v>
      </c>
      <c r="B153" s="52">
        <v>157</v>
      </c>
      <c r="C153" s="63" t="s">
        <v>434</v>
      </c>
      <c r="D153" s="54">
        <v>847</v>
      </c>
      <c r="E153" s="52" t="s">
        <v>56</v>
      </c>
      <c r="F153" s="55" t="s">
        <v>339</v>
      </c>
      <c r="G153" s="52" t="s">
        <v>207</v>
      </c>
      <c r="H153" s="52">
        <v>5</v>
      </c>
      <c r="I153" s="56" t="s">
        <v>190</v>
      </c>
      <c r="J153" s="57">
        <v>9.6</v>
      </c>
      <c r="K153" s="58">
        <v>18</v>
      </c>
      <c r="L153" s="59">
        <v>0</v>
      </c>
      <c r="M153" s="59">
        <v>16</v>
      </c>
      <c r="N153" s="59">
        <v>8</v>
      </c>
      <c r="O153" s="59" t="s">
        <v>397</v>
      </c>
      <c r="P153" s="59" t="s">
        <v>397</v>
      </c>
      <c r="Q153" s="59">
        <f t="shared" si="6"/>
        <v>42</v>
      </c>
      <c r="R153" s="60">
        <v>4</v>
      </c>
      <c r="S153" s="61">
        <f t="shared" si="7"/>
        <v>10.5</v>
      </c>
      <c r="T153" s="62">
        <f t="shared" si="8"/>
        <v>3.6000000000000014</v>
      </c>
      <c r="U153" t="s">
        <v>190</v>
      </c>
    </row>
    <row r="154" spans="1:20" ht="16.5" thickBot="1" thickTop="1">
      <c r="A154" s="4">
        <v>16</v>
      </c>
      <c r="B154" s="4">
        <v>158</v>
      </c>
      <c r="C154" s="9" t="s">
        <v>311</v>
      </c>
      <c r="D154" s="5">
        <v>553</v>
      </c>
      <c r="E154" s="4" t="s">
        <v>15</v>
      </c>
      <c r="F154" s="10" t="s">
        <v>354</v>
      </c>
      <c r="G154" s="4" t="s">
        <v>356</v>
      </c>
      <c r="H154" s="4">
        <v>6</v>
      </c>
      <c r="I154" s="12" t="s">
        <v>190</v>
      </c>
      <c r="J154" s="14">
        <v>11.3</v>
      </c>
      <c r="K154" s="13">
        <v>18</v>
      </c>
      <c r="L154" s="11">
        <v>11</v>
      </c>
      <c r="M154" s="11" t="s">
        <v>397</v>
      </c>
      <c r="N154" s="11" t="s">
        <v>397</v>
      </c>
      <c r="O154" s="11" t="s">
        <v>397</v>
      </c>
      <c r="P154" s="11" t="s">
        <v>397</v>
      </c>
      <c r="Q154" s="11">
        <f t="shared" si="6"/>
        <v>29</v>
      </c>
      <c r="R154" s="38">
        <v>2</v>
      </c>
      <c r="S154" s="36">
        <f t="shared" si="7"/>
        <v>14.5</v>
      </c>
      <c r="T154" s="37">
        <f t="shared" si="8"/>
        <v>6.399999999999999</v>
      </c>
    </row>
    <row r="155" spans="1:20" ht="16.5" thickBot="1" thickTop="1">
      <c r="A155" s="4">
        <v>16</v>
      </c>
      <c r="B155" s="4">
        <v>151</v>
      </c>
      <c r="C155" s="9" t="s">
        <v>396</v>
      </c>
      <c r="D155" s="5">
        <v>1463</v>
      </c>
      <c r="E155" s="4" t="s">
        <v>279</v>
      </c>
      <c r="F155" s="10" t="s">
        <v>49</v>
      </c>
      <c r="G155" s="4" t="s">
        <v>212</v>
      </c>
      <c r="H155" s="4">
        <v>11</v>
      </c>
      <c r="I155" s="12" t="s">
        <v>313</v>
      </c>
      <c r="J155" s="14">
        <v>12.5</v>
      </c>
      <c r="K155" s="13">
        <v>9</v>
      </c>
      <c r="L155" s="11">
        <v>17</v>
      </c>
      <c r="M155" s="11" t="s">
        <v>397</v>
      </c>
      <c r="N155" s="11" t="s">
        <v>397</v>
      </c>
      <c r="O155" s="11" t="s">
        <v>397</v>
      </c>
      <c r="P155" s="11" t="s">
        <v>397</v>
      </c>
      <c r="Q155" s="11">
        <f t="shared" si="6"/>
        <v>26</v>
      </c>
      <c r="R155" s="38">
        <v>2</v>
      </c>
      <c r="S155" s="36">
        <f t="shared" si="7"/>
        <v>13</v>
      </c>
      <c r="T155" s="37">
        <f t="shared" si="8"/>
        <v>1</v>
      </c>
    </row>
    <row r="156" spans="1:20" ht="16.5" thickBot="1" thickTop="1">
      <c r="A156" s="4">
        <v>16</v>
      </c>
      <c r="B156" s="4">
        <v>160</v>
      </c>
      <c r="C156" s="9" t="s">
        <v>394</v>
      </c>
      <c r="D156" s="5">
        <v>1664</v>
      </c>
      <c r="E156" s="4" t="s">
        <v>147</v>
      </c>
      <c r="F156" s="10" t="s">
        <v>376</v>
      </c>
      <c r="G156" s="4" t="s">
        <v>340</v>
      </c>
      <c r="H156" s="4">
        <v>10</v>
      </c>
      <c r="I156" s="12" t="s">
        <v>189</v>
      </c>
      <c r="J156" s="14">
        <v>15.8</v>
      </c>
      <c r="K156" s="13">
        <v>26</v>
      </c>
      <c r="L156" s="11" t="s">
        <v>397</v>
      </c>
      <c r="M156" s="11" t="s">
        <v>397</v>
      </c>
      <c r="N156" s="11" t="s">
        <v>397</v>
      </c>
      <c r="O156" s="11" t="s">
        <v>397</v>
      </c>
      <c r="P156" s="11" t="s">
        <v>397</v>
      </c>
      <c r="Q156" s="11">
        <f t="shared" si="6"/>
        <v>26</v>
      </c>
      <c r="R156" s="38">
        <v>1</v>
      </c>
      <c r="S156" s="36">
        <f t="shared" si="7"/>
        <v>26</v>
      </c>
      <c r="T156" s="37">
        <f t="shared" si="8"/>
        <v>10.2</v>
      </c>
    </row>
    <row r="157" spans="1:20" ht="16.5" thickBot="1" thickTop="1">
      <c r="A157" s="4">
        <v>16</v>
      </c>
      <c r="B157" s="4">
        <v>152</v>
      </c>
      <c r="C157" s="9" t="s">
        <v>395</v>
      </c>
      <c r="D157" s="5">
        <v>1059</v>
      </c>
      <c r="E157" s="4" t="s">
        <v>280</v>
      </c>
      <c r="F157" s="10" t="s">
        <v>348</v>
      </c>
      <c r="G157" s="4" t="s">
        <v>281</v>
      </c>
      <c r="H157" s="4">
        <v>9</v>
      </c>
      <c r="I157" s="12" t="s">
        <v>316</v>
      </c>
      <c r="J157" s="14">
        <v>15</v>
      </c>
      <c r="K157" s="13">
        <v>17</v>
      </c>
      <c r="L157" s="11">
        <v>6</v>
      </c>
      <c r="M157" s="11" t="s">
        <v>397</v>
      </c>
      <c r="N157" s="11" t="s">
        <v>397</v>
      </c>
      <c r="O157" s="11" t="s">
        <v>397</v>
      </c>
      <c r="P157" s="11" t="s">
        <v>397</v>
      </c>
      <c r="Q157" s="11">
        <f t="shared" si="6"/>
        <v>23</v>
      </c>
      <c r="R157" s="38">
        <v>2</v>
      </c>
      <c r="S157" s="36">
        <f t="shared" si="7"/>
        <v>11.5</v>
      </c>
      <c r="T157" s="37">
        <f t="shared" si="8"/>
        <v>-7</v>
      </c>
    </row>
    <row r="158" spans="1:20" ht="16.5" thickBot="1" thickTop="1">
      <c r="A158" s="4">
        <v>16</v>
      </c>
      <c r="B158" s="4">
        <v>154</v>
      </c>
      <c r="C158" s="9" t="s">
        <v>307</v>
      </c>
      <c r="D158" s="5">
        <v>1287</v>
      </c>
      <c r="E158" s="4" t="s">
        <v>107</v>
      </c>
      <c r="F158" s="10" t="s">
        <v>323</v>
      </c>
      <c r="G158" s="4" t="s">
        <v>390</v>
      </c>
      <c r="H158" s="4">
        <v>8</v>
      </c>
      <c r="I158" s="12" t="s">
        <v>189</v>
      </c>
      <c r="J158" s="14">
        <v>10</v>
      </c>
      <c r="K158" s="13">
        <v>8</v>
      </c>
      <c r="L158" s="11">
        <v>13</v>
      </c>
      <c r="M158" s="11" t="s">
        <v>397</v>
      </c>
      <c r="N158" s="11" t="s">
        <v>397</v>
      </c>
      <c r="O158" s="11" t="s">
        <v>397</v>
      </c>
      <c r="P158" s="11" t="s">
        <v>397</v>
      </c>
      <c r="Q158" s="11">
        <f t="shared" si="6"/>
        <v>21</v>
      </c>
      <c r="R158" s="38">
        <v>2</v>
      </c>
      <c r="S158" s="36">
        <f t="shared" si="7"/>
        <v>10.5</v>
      </c>
      <c r="T158" s="37">
        <f t="shared" si="8"/>
        <v>1</v>
      </c>
    </row>
    <row r="159" spans="1:20" ht="16.5" thickBot="1" thickTop="1">
      <c r="A159" s="4">
        <v>16</v>
      </c>
      <c r="B159" s="4">
        <v>156</v>
      </c>
      <c r="C159" s="9" t="s">
        <v>310</v>
      </c>
      <c r="D159" s="5">
        <v>317</v>
      </c>
      <c r="E159" s="4" t="s">
        <v>387</v>
      </c>
      <c r="F159" s="10" t="s">
        <v>359</v>
      </c>
      <c r="G159" s="4" t="s">
        <v>214</v>
      </c>
      <c r="H159" s="4">
        <v>3</v>
      </c>
      <c r="I159" s="12" t="s">
        <v>313</v>
      </c>
      <c r="J159" s="14">
        <v>5.9</v>
      </c>
      <c r="K159" s="13">
        <v>2</v>
      </c>
      <c r="L159" s="11">
        <v>6</v>
      </c>
      <c r="M159" s="11">
        <v>5</v>
      </c>
      <c r="N159" s="11" t="s">
        <v>397</v>
      </c>
      <c r="O159" s="11" t="s">
        <v>397</v>
      </c>
      <c r="P159" s="11" t="s">
        <v>397</v>
      </c>
      <c r="Q159" s="11">
        <f t="shared" si="6"/>
        <v>13</v>
      </c>
      <c r="R159" s="38">
        <v>3</v>
      </c>
      <c r="S159" s="36">
        <f t="shared" si="7"/>
        <v>4.333333333333333</v>
      </c>
      <c r="T159" s="37">
        <f t="shared" si="8"/>
        <v>-4.700000000000003</v>
      </c>
    </row>
    <row r="160" spans="1:20" ht="16.5" thickBot="1" thickTop="1">
      <c r="A160" s="4">
        <v>16</v>
      </c>
      <c r="B160" s="4">
        <v>159</v>
      </c>
      <c r="C160" s="9" t="s">
        <v>312</v>
      </c>
      <c r="D160" s="5">
        <v>585</v>
      </c>
      <c r="E160" s="4" t="s">
        <v>284</v>
      </c>
      <c r="F160" s="10" t="s">
        <v>388</v>
      </c>
      <c r="G160" s="4" t="s">
        <v>211</v>
      </c>
      <c r="H160" s="4">
        <v>12</v>
      </c>
      <c r="I160" s="12" t="s">
        <v>189</v>
      </c>
      <c r="J160" s="14">
        <v>12.4</v>
      </c>
      <c r="K160" s="13">
        <v>13</v>
      </c>
      <c r="L160" s="11" t="s">
        <v>397</v>
      </c>
      <c r="M160" s="11" t="s">
        <v>397</v>
      </c>
      <c r="N160" s="11" t="s">
        <v>397</v>
      </c>
      <c r="O160" s="11" t="s">
        <v>397</v>
      </c>
      <c r="P160" s="11" t="s">
        <v>397</v>
      </c>
      <c r="Q160" s="11">
        <f t="shared" si="6"/>
        <v>13</v>
      </c>
      <c r="R160" s="38">
        <v>1</v>
      </c>
      <c r="S160" s="36">
        <f t="shared" si="7"/>
        <v>13</v>
      </c>
      <c r="T160" s="37">
        <f t="shared" si="8"/>
        <v>0.5999999999999996</v>
      </c>
    </row>
    <row r="161" spans="1:20" ht="16.5" thickBot="1" thickTop="1">
      <c r="A161" s="4">
        <v>16</v>
      </c>
      <c r="B161" s="4">
        <v>155</v>
      </c>
      <c r="C161" s="9" t="s">
        <v>309</v>
      </c>
      <c r="D161" s="5">
        <v>1469</v>
      </c>
      <c r="E161" s="4" t="s">
        <v>122</v>
      </c>
      <c r="F161" s="10" t="s">
        <v>348</v>
      </c>
      <c r="G161" s="4" t="s">
        <v>331</v>
      </c>
      <c r="H161" s="4">
        <v>5</v>
      </c>
      <c r="I161" s="12" t="s">
        <v>313</v>
      </c>
      <c r="J161" s="14">
        <v>8.7</v>
      </c>
      <c r="K161" s="13">
        <v>4</v>
      </c>
      <c r="L161" s="11">
        <v>8</v>
      </c>
      <c r="M161" s="11" t="s">
        <v>397</v>
      </c>
      <c r="N161" s="11" t="s">
        <v>397</v>
      </c>
      <c r="O161" s="11" t="s">
        <v>397</v>
      </c>
      <c r="P161" s="11" t="s">
        <v>397</v>
      </c>
      <c r="Q161" s="11">
        <f t="shared" si="6"/>
        <v>12</v>
      </c>
      <c r="R161" s="38">
        <v>2</v>
      </c>
      <c r="S161" s="36">
        <f t="shared" si="7"/>
        <v>6</v>
      </c>
      <c r="T161" s="37">
        <f t="shared" si="8"/>
        <v>-5.399999999999999</v>
      </c>
    </row>
    <row r="162" spans="1:20" ht="16.5" thickBot="1" thickTop="1">
      <c r="A162" s="4">
        <v>16</v>
      </c>
      <c r="B162" s="4">
        <v>153</v>
      </c>
      <c r="C162" s="9" t="s">
        <v>308</v>
      </c>
      <c r="D162" s="5">
        <v>1369</v>
      </c>
      <c r="E162" s="4" t="s">
        <v>115</v>
      </c>
      <c r="F162" s="10" t="s">
        <v>376</v>
      </c>
      <c r="G162" s="4" t="s">
        <v>204</v>
      </c>
      <c r="H162" s="4">
        <v>7</v>
      </c>
      <c r="I162" s="12" t="s">
        <v>190</v>
      </c>
      <c r="J162" s="14">
        <v>11.6</v>
      </c>
      <c r="K162" s="13">
        <v>0</v>
      </c>
      <c r="L162" s="11">
        <v>0</v>
      </c>
      <c r="M162" s="11" t="s">
        <v>397</v>
      </c>
      <c r="N162" s="11" t="s">
        <v>397</v>
      </c>
      <c r="O162" s="11" t="s">
        <v>397</v>
      </c>
      <c r="P162" s="11" t="s">
        <v>397</v>
      </c>
      <c r="Q162" s="11">
        <f t="shared" si="6"/>
        <v>0</v>
      </c>
      <c r="R162" s="38">
        <v>2</v>
      </c>
      <c r="S162" s="36">
        <f t="shared" si="7"/>
        <v>0</v>
      </c>
      <c r="T162" s="37">
        <f t="shared" si="8"/>
        <v>-23.2</v>
      </c>
    </row>
    <row r="163" spans="1:21" ht="16.5" thickBot="1" thickTop="1">
      <c r="A163" s="52">
        <v>17</v>
      </c>
      <c r="B163" s="52">
        <v>161</v>
      </c>
      <c r="C163" s="63" t="s">
        <v>436</v>
      </c>
      <c r="D163" s="54">
        <v>1545</v>
      </c>
      <c r="E163" s="52" t="s">
        <v>129</v>
      </c>
      <c r="F163" s="55" t="s">
        <v>354</v>
      </c>
      <c r="G163" s="52" t="s">
        <v>197</v>
      </c>
      <c r="H163" s="52">
        <v>7</v>
      </c>
      <c r="I163" s="56" t="s">
        <v>313</v>
      </c>
      <c r="J163" s="57">
        <v>10.8</v>
      </c>
      <c r="K163" s="58">
        <v>14</v>
      </c>
      <c r="L163" s="59">
        <v>16</v>
      </c>
      <c r="M163" s="59" t="s">
        <v>397</v>
      </c>
      <c r="N163" s="59" t="s">
        <v>397</v>
      </c>
      <c r="O163" s="59" t="s">
        <v>397</v>
      </c>
      <c r="P163" s="59" t="s">
        <v>397</v>
      </c>
      <c r="Q163" s="59">
        <f t="shared" si="6"/>
        <v>30</v>
      </c>
      <c r="R163" s="60">
        <v>2</v>
      </c>
      <c r="S163" s="61">
        <f t="shared" si="7"/>
        <v>15</v>
      </c>
      <c r="T163" s="62">
        <f t="shared" si="8"/>
        <v>8.399999999999999</v>
      </c>
      <c r="U163" t="s">
        <v>190</v>
      </c>
    </row>
    <row r="164" spans="1:20" ht="16.5" thickBot="1" thickTop="1">
      <c r="A164" s="4">
        <v>17</v>
      </c>
      <c r="B164" s="4">
        <v>166</v>
      </c>
      <c r="C164" s="9" t="s">
        <v>309</v>
      </c>
      <c r="D164" s="5">
        <v>2</v>
      </c>
      <c r="E164" s="4" t="s">
        <v>303</v>
      </c>
      <c r="F164" s="10" t="s">
        <v>314</v>
      </c>
      <c r="G164" s="4" t="s">
        <v>214</v>
      </c>
      <c r="H164" s="4">
        <v>3</v>
      </c>
      <c r="I164" s="12" t="s">
        <v>313</v>
      </c>
      <c r="J164" s="14">
        <v>7.2</v>
      </c>
      <c r="K164" s="13">
        <v>10</v>
      </c>
      <c r="L164" s="11">
        <v>8</v>
      </c>
      <c r="M164" s="11">
        <v>6</v>
      </c>
      <c r="N164" s="11" t="s">
        <v>397</v>
      </c>
      <c r="O164" s="11" t="s">
        <v>397</v>
      </c>
      <c r="P164" s="11" t="s">
        <v>397</v>
      </c>
      <c r="Q164" s="11">
        <f t="shared" si="6"/>
        <v>24</v>
      </c>
      <c r="R164" s="38">
        <v>3</v>
      </c>
      <c r="S164" s="36">
        <f t="shared" si="7"/>
        <v>8</v>
      </c>
      <c r="T164" s="37">
        <f t="shared" si="8"/>
        <v>2.3999999999999986</v>
      </c>
    </row>
    <row r="165" spans="1:20" ht="16.5" thickBot="1" thickTop="1">
      <c r="A165" s="4">
        <v>17</v>
      </c>
      <c r="B165" s="4">
        <v>169</v>
      </c>
      <c r="C165" s="9" t="s">
        <v>395</v>
      </c>
      <c r="D165" s="5">
        <v>481</v>
      </c>
      <c r="E165" s="4" t="s">
        <v>9</v>
      </c>
      <c r="F165" s="10" t="s">
        <v>324</v>
      </c>
      <c r="G165" s="4" t="s">
        <v>276</v>
      </c>
      <c r="H165" s="4">
        <v>3</v>
      </c>
      <c r="I165" s="12" t="s">
        <v>189</v>
      </c>
      <c r="J165" s="14">
        <v>6.4</v>
      </c>
      <c r="K165" s="13">
        <v>14</v>
      </c>
      <c r="L165" s="11">
        <v>4</v>
      </c>
      <c r="M165" s="11" t="s">
        <v>397</v>
      </c>
      <c r="N165" s="11" t="s">
        <v>397</v>
      </c>
      <c r="O165" s="11" t="s">
        <v>397</v>
      </c>
      <c r="P165" s="11" t="s">
        <v>397</v>
      </c>
      <c r="Q165" s="11">
        <f t="shared" si="6"/>
        <v>18</v>
      </c>
      <c r="R165" s="38">
        <v>2</v>
      </c>
      <c r="S165" s="36">
        <f t="shared" si="7"/>
        <v>9</v>
      </c>
      <c r="T165" s="37">
        <f t="shared" si="8"/>
        <v>5.199999999999999</v>
      </c>
    </row>
    <row r="166" spans="1:20" ht="16.5" thickBot="1" thickTop="1">
      <c r="A166" s="4">
        <v>17</v>
      </c>
      <c r="B166" s="4">
        <v>165</v>
      </c>
      <c r="C166" s="9" t="s">
        <v>310</v>
      </c>
      <c r="D166" s="5">
        <v>1270</v>
      </c>
      <c r="E166" s="4" t="s">
        <v>102</v>
      </c>
      <c r="F166" s="10" t="s">
        <v>337</v>
      </c>
      <c r="G166" s="4" t="s">
        <v>352</v>
      </c>
      <c r="H166" s="4">
        <v>12</v>
      </c>
      <c r="I166" s="12" t="s">
        <v>313</v>
      </c>
      <c r="J166" s="14">
        <v>11.3</v>
      </c>
      <c r="K166" s="13">
        <v>17</v>
      </c>
      <c r="L166" s="11" t="s">
        <v>397</v>
      </c>
      <c r="M166" s="11" t="s">
        <v>397</v>
      </c>
      <c r="N166" s="11" t="s">
        <v>397</v>
      </c>
      <c r="O166" s="11" t="s">
        <v>397</v>
      </c>
      <c r="P166" s="11" t="s">
        <v>397</v>
      </c>
      <c r="Q166" s="11">
        <f t="shared" si="6"/>
        <v>17</v>
      </c>
      <c r="R166" s="38">
        <v>1</v>
      </c>
      <c r="S166" s="36">
        <f t="shared" si="7"/>
        <v>17</v>
      </c>
      <c r="T166" s="37">
        <f t="shared" si="8"/>
        <v>5.699999999999999</v>
      </c>
    </row>
    <row r="167" spans="1:20" ht="16.5" thickBot="1" thickTop="1">
      <c r="A167" s="4">
        <v>17</v>
      </c>
      <c r="B167" s="4">
        <v>170</v>
      </c>
      <c r="C167" s="9" t="s">
        <v>396</v>
      </c>
      <c r="D167" s="5">
        <v>1600</v>
      </c>
      <c r="E167" s="4" t="s">
        <v>236</v>
      </c>
      <c r="F167" s="10" t="s">
        <v>344</v>
      </c>
      <c r="G167" s="4" t="s">
        <v>211</v>
      </c>
      <c r="H167" s="4">
        <v>12</v>
      </c>
      <c r="I167" s="12" t="s">
        <v>189</v>
      </c>
      <c r="J167" s="14">
        <v>14.1</v>
      </c>
      <c r="K167" s="13">
        <v>16</v>
      </c>
      <c r="L167" s="11" t="s">
        <v>397</v>
      </c>
      <c r="M167" s="11" t="s">
        <v>397</v>
      </c>
      <c r="N167" s="11" t="s">
        <v>397</v>
      </c>
      <c r="O167" s="11" t="s">
        <v>397</v>
      </c>
      <c r="P167" s="11" t="s">
        <v>397</v>
      </c>
      <c r="Q167" s="11">
        <f t="shared" si="6"/>
        <v>16</v>
      </c>
      <c r="R167" s="38">
        <v>1</v>
      </c>
      <c r="S167" s="36">
        <f t="shared" si="7"/>
        <v>16</v>
      </c>
      <c r="T167" s="37">
        <f t="shared" si="8"/>
        <v>1.9000000000000004</v>
      </c>
    </row>
    <row r="168" spans="1:20" ht="16.5" thickBot="1" thickTop="1">
      <c r="A168" s="4">
        <v>17</v>
      </c>
      <c r="B168" s="4">
        <v>164</v>
      </c>
      <c r="C168" s="9" t="s">
        <v>399</v>
      </c>
      <c r="D168" s="5">
        <v>66</v>
      </c>
      <c r="E168" s="4" t="s">
        <v>333</v>
      </c>
      <c r="F168" s="10" t="s">
        <v>320</v>
      </c>
      <c r="G168" s="4" t="s">
        <v>315</v>
      </c>
      <c r="H168" s="4">
        <v>2</v>
      </c>
      <c r="I168" s="12" t="s">
        <v>316</v>
      </c>
      <c r="J168" s="14">
        <v>6</v>
      </c>
      <c r="K168" s="13">
        <v>8</v>
      </c>
      <c r="L168" s="11">
        <v>7</v>
      </c>
      <c r="M168" s="11" t="s">
        <v>397</v>
      </c>
      <c r="N168" s="11" t="s">
        <v>397</v>
      </c>
      <c r="O168" s="11" t="s">
        <v>397</v>
      </c>
      <c r="P168" s="11" t="s">
        <v>397</v>
      </c>
      <c r="Q168" s="11">
        <f t="shared" si="6"/>
        <v>15</v>
      </c>
      <c r="R168" s="38">
        <v>2</v>
      </c>
      <c r="S168" s="36">
        <f t="shared" si="7"/>
        <v>7.5</v>
      </c>
      <c r="T168" s="37">
        <f t="shared" si="8"/>
        <v>3</v>
      </c>
    </row>
    <row r="169" spans="1:20" ht="16.5" thickBot="1" thickTop="1">
      <c r="A169" s="4">
        <v>17</v>
      </c>
      <c r="B169" s="4">
        <v>162</v>
      </c>
      <c r="C169" s="9" t="s">
        <v>312</v>
      </c>
      <c r="D169" s="5">
        <v>124</v>
      </c>
      <c r="E169" s="4" t="s">
        <v>351</v>
      </c>
      <c r="F169" s="10" t="s">
        <v>320</v>
      </c>
      <c r="G169" s="4" t="s">
        <v>350</v>
      </c>
      <c r="H169" s="4">
        <v>8</v>
      </c>
      <c r="I169" s="12" t="s">
        <v>316</v>
      </c>
      <c r="J169" s="14">
        <v>11.3</v>
      </c>
      <c r="K169" s="13">
        <v>14</v>
      </c>
      <c r="L169" s="11" t="s">
        <v>397</v>
      </c>
      <c r="M169" s="11" t="s">
        <v>397</v>
      </c>
      <c r="N169" s="11" t="s">
        <v>397</v>
      </c>
      <c r="O169" s="11" t="s">
        <v>397</v>
      </c>
      <c r="P169" s="11" t="s">
        <v>397</v>
      </c>
      <c r="Q169" s="11">
        <f t="shared" si="6"/>
        <v>14</v>
      </c>
      <c r="R169" s="38">
        <v>1</v>
      </c>
      <c r="S169" s="36">
        <f t="shared" si="7"/>
        <v>14</v>
      </c>
      <c r="T169" s="37">
        <f t="shared" si="8"/>
        <v>2.6999999999999993</v>
      </c>
    </row>
    <row r="170" spans="1:20" ht="16.5" thickBot="1" thickTop="1">
      <c r="A170" s="4">
        <v>17</v>
      </c>
      <c r="B170" s="4">
        <v>168</v>
      </c>
      <c r="C170" s="9" t="s">
        <v>308</v>
      </c>
      <c r="D170" s="5">
        <v>1675</v>
      </c>
      <c r="E170" s="4" t="s">
        <v>150</v>
      </c>
      <c r="F170" s="10" t="s">
        <v>314</v>
      </c>
      <c r="G170" s="4" t="s">
        <v>7</v>
      </c>
      <c r="H170" s="4">
        <v>5</v>
      </c>
      <c r="I170" s="12" t="s">
        <v>316</v>
      </c>
      <c r="J170" s="14">
        <v>10.6</v>
      </c>
      <c r="K170" s="13">
        <v>10</v>
      </c>
      <c r="L170" s="11" t="s">
        <v>397</v>
      </c>
      <c r="M170" s="11" t="s">
        <v>397</v>
      </c>
      <c r="N170" s="11" t="s">
        <v>397</v>
      </c>
      <c r="O170" s="11" t="s">
        <v>397</v>
      </c>
      <c r="P170" s="11" t="s">
        <v>397</v>
      </c>
      <c r="Q170" s="11">
        <f t="shared" si="6"/>
        <v>10</v>
      </c>
      <c r="R170" s="38">
        <v>1</v>
      </c>
      <c r="S170" s="36">
        <f t="shared" si="7"/>
        <v>10</v>
      </c>
      <c r="T170" s="37">
        <f t="shared" si="8"/>
        <v>-0.5999999999999996</v>
      </c>
    </row>
    <row r="171" spans="1:20" ht="16.5" thickBot="1" thickTop="1">
      <c r="A171" s="4">
        <v>17</v>
      </c>
      <c r="B171" s="4">
        <v>167</v>
      </c>
      <c r="C171" s="9" t="s">
        <v>307</v>
      </c>
      <c r="D171" s="5">
        <v>2007</v>
      </c>
      <c r="E171" s="4" t="s">
        <v>168</v>
      </c>
      <c r="F171" s="10" t="s">
        <v>369</v>
      </c>
      <c r="G171" s="4" t="s">
        <v>166</v>
      </c>
      <c r="H171" s="4">
        <v>10</v>
      </c>
      <c r="I171" s="12" t="s">
        <v>190</v>
      </c>
      <c r="J171" s="14">
        <v>13.2</v>
      </c>
      <c r="K171" s="13">
        <v>6</v>
      </c>
      <c r="L171" s="11" t="s">
        <v>397</v>
      </c>
      <c r="M171" s="11" t="s">
        <v>397</v>
      </c>
      <c r="N171" s="11" t="s">
        <v>397</v>
      </c>
      <c r="O171" s="11" t="s">
        <v>397</v>
      </c>
      <c r="P171" s="11" t="s">
        <v>397</v>
      </c>
      <c r="Q171" s="11">
        <f t="shared" si="6"/>
        <v>6</v>
      </c>
      <c r="R171" s="38">
        <v>1</v>
      </c>
      <c r="S171" s="36">
        <f t="shared" si="7"/>
        <v>6</v>
      </c>
      <c r="T171" s="37">
        <f t="shared" si="8"/>
        <v>-7.199999999999999</v>
      </c>
    </row>
    <row r="172" spans="1:20" ht="16.5" thickBot="1" thickTop="1">
      <c r="A172" s="4">
        <v>17</v>
      </c>
      <c r="B172" s="4">
        <v>163</v>
      </c>
      <c r="C172" s="9" t="s">
        <v>311</v>
      </c>
      <c r="D172" s="5">
        <v>506</v>
      </c>
      <c r="E172" s="4" t="s">
        <v>220</v>
      </c>
      <c r="F172" s="10" t="s">
        <v>386</v>
      </c>
      <c r="G172" s="4" t="s">
        <v>264</v>
      </c>
      <c r="H172" s="4">
        <v>5</v>
      </c>
      <c r="I172" s="12" t="s">
        <v>189</v>
      </c>
      <c r="J172" s="14">
        <v>9.6</v>
      </c>
      <c r="K172" s="13">
        <v>3</v>
      </c>
      <c r="L172" s="11">
        <v>2</v>
      </c>
      <c r="M172" s="11" t="s">
        <v>397</v>
      </c>
      <c r="N172" s="11" t="s">
        <v>397</v>
      </c>
      <c r="O172" s="11" t="s">
        <v>397</v>
      </c>
      <c r="P172" s="11" t="s">
        <v>397</v>
      </c>
      <c r="Q172" s="11">
        <f t="shared" si="6"/>
        <v>5</v>
      </c>
      <c r="R172" s="38">
        <v>2</v>
      </c>
      <c r="S172" s="36">
        <f t="shared" si="7"/>
        <v>2.5</v>
      </c>
      <c r="T172" s="37">
        <f t="shared" si="8"/>
        <v>-14.2</v>
      </c>
    </row>
    <row r="173" spans="1:21" ht="16.5" thickBot="1" thickTop="1">
      <c r="A173" s="52">
        <v>18</v>
      </c>
      <c r="B173" s="52">
        <v>180</v>
      </c>
      <c r="C173" s="63" t="s">
        <v>436</v>
      </c>
      <c r="D173" s="54">
        <v>647</v>
      </c>
      <c r="E173" s="52" t="s">
        <v>31</v>
      </c>
      <c r="F173" s="55" t="s">
        <v>30</v>
      </c>
      <c r="G173" s="52" t="s">
        <v>29</v>
      </c>
      <c r="H173" s="52">
        <v>4</v>
      </c>
      <c r="I173" s="56" t="s">
        <v>189</v>
      </c>
      <c r="J173" s="57">
        <v>6.4</v>
      </c>
      <c r="K173" s="58">
        <v>15</v>
      </c>
      <c r="L173" s="59">
        <v>15</v>
      </c>
      <c r="M173" s="59">
        <v>17</v>
      </c>
      <c r="N173" s="59">
        <v>12</v>
      </c>
      <c r="O173" s="59"/>
      <c r="P173" s="59"/>
      <c r="Q173" s="59">
        <f t="shared" si="6"/>
        <v>59</v>
      </c>
      <c r="R173" s="60">
        <v>4</v>
      </c>
      <c r="S173" s="61">
        <f t="shared" si="7"/>
        <v>14.75</v>
      </c>
      <c r="T173" s="62">
        <f t="shared" si="8"/>
        <v>33.4</v>
      </c>
      <c r="U173" t="s">
        <v>190</v>
      </c>
    </row>
    <row r="174" spans="1:20" ht="16.5" thickBot="1" thickTop="1">
      <c r="A174" s="4">
        <v>18</v>
      </c>
      <c r="B174" s="4">
        <v>172</v>
      </c>
      <c r="C174" s="9" t="s">
        <v>395</v>
      </c>
      <c r="D174" s="5">
        <v>370</v>
      </c>
      <c r="E174" s="4" t="s">
        <v>282</v>
      </c>
      <c r="F174" s="10" t="s">
        <v>323</v>
      </c>
      <c r="G174" s="4" t="s">
        <v>281</v>
      </c>
      <c r="H174" s="4">
        <v>9</v>
      </c>
      <c r="I174" s="12" t="s">
        <v>316</v>
      </c>
      <c r="J174" s="14">
        <v>12.2</v>
      </c>
      <c r="K174" s="13">
        <v>22</v>
      </c>
      <c r="L174" s="11">
        <v>17</v>
      </c>
      <c r="M174" s="11" t="s">
        <v>397</v>
      </c>
      <c r="N174" s="11" t="s">
        <v>397</v>
      </c>
      <c r="O174" s="11" t="s">
        <v>397</v>
      </c>
      <c r="P174" s="11" t="s">
        <v>397</v>
      </c>
      <c r="Q174" s="11">
        <f t="shared" si="6"/>
        <v>39</v>
      </c>
      <c r="R174" s="38">
        <v>2</v>
      </c>
      <c r="S174" s="36">
        <f t="shared" si="7"/>
        <v>19.5</v>
      </c>
      <c r="T174" s="37">
        <f t="shared" si="8"/>
        <v>14.600000000000001</v>
      </c>
    </row>
    <row r="175" spans="1:20" ht="16.5" thickBot="1" thickTop="1">
      <c r="A175" s="4">
        <v>18</v>
      </c>
      <c r="B175" s="4">
        <v>175</v>
      </c>
      <c r="C175" s="9" t="s">
        <v>309</v>
      </c>
      <c r="D175" s="5">
        <v>491</v>
      </c>
      <c r="E175" s="4" t="s">
        <v>290</v>
      </c>
      <c r="F175" s="10" t="s">
        <v>322</v>
      </c>
      <c r="G175" s="4" t="s">
        <v>204</v>
      </c>
      <c r="H175" s="4">
        <v>7</v>
      </c>
      <c r="I175" s="12" t="s">
        <v>190</v>
      </c>
      <c r="J175" s="14">
        <v>10.5</v>
      </c>
      <c r="K175" s="13">
        <v>23</v>
      </c>
      <c r="L175" s="11">
        <v>14</v>
      </c>
      <c r="M175" s="11" t="s">
        <v>397</v>
      </c>
      <c r="N175" s="11" t="s">
        <v>397</v>
      </c>
      <c r="O175" s="11" t="s">
        <v>397</v>
      </c>
      <c r="P175" s="11" t="s">
        <v>397</v>
      </c>
      <c r="Q175" s="11">
        <f t="shared" si="6"/>
        <v>37</v>
      </c>
      <c r="R175" s="38">
        <v>2</v>
      </c>
      <c r="S175" s="36">
        <f t="shared" si="7"/>
        <v>18.5</v>
      </c>
      <c r="T175" s="37">
        <f t="shared" si="8"/>
        <v>16</v>
      </c>
    </row>
    <row r="176" spans="1:20" ht="16.5" thickBot="1" thickTop="1">
      <c r="A176" s="4">
        <v>18</v>
      </c>
      <c r="B176" s="4">
        <v>176</v>
      </c>
      <c r="C176" s="9" t="s">
        <v>310</v>
      </c>
      <c r="D176" s="5">
        <v>1665</v>
      </c>
      <c r="E176" s="4" t="s">
        <v>148</v>
      </c>
      <c r="F176" s="10" t="s">
        <v>314</v>
      </c>
      <c r="G176" s="4" t="s">
        <v>383</v>
      </c>
      <c r="H176" s="4">
        <v>6</v>
      </c>
      <c r="I176" s="12" t="s">
        <v>316</v>
      </c>
      <c r="J176" s="14">
        <v>7.9</v>
      </c>
      <c r="K176" s="13">
        <v>26</v>
      </c>
      <c r="L176" s="11" t="s">
        <v>397</v>
      </c>
      <c r="M176" s="11" t="s">
        <v>397</v>
      </c>
      <c r="N176" s="11" t="s">
        <v>397</v>
      </c>
      <c r="O176" s="11" t="s">
        <v>397</v>
      </c>
      <c r="P176" s="11" t="s">
        <v>397</v>
      </c>
      <c r="Q176" s="11">
        <f t="shared" si="6"/>
        <v>26</v>
      </c>
      <c r="R176" s="38">
        <v>1</v>
      </c>
      <c r="S176" s="36">
        <f t="shared" si="7"/>
        <v>26</v>
      </c>
      <c r="T176" s="37">
        <f t="shared" si="8"/>
        <v>18.1</v>
      </c>
    </row>
    <row r="177" spans="1:20" ht="16.5" thickBot="1" thickTop="1">
      <c r="A177" s="4">
        <v>18</v>
      </c>
      <c r="B177" s="4">
        <v>174</v>
      </c>
      <c r="C177" s="9" t="s">
        <v>307</v>
      </c>
      <c r="D177" s="5">
        <v>2034</v>
      </c>
      <c r="E177" s="4" t="s">
        <v>180</v>
      </c>
      <c r="F177" s="10" t="s">
        <v>376</v>
      </c>
      <c r="G177" s="4" t="s">
        <v>179</v>
      </c>
      <c r="H177" s="4">
        <v>15</v>
      </c>
      <c r="I177" s="12" t="s">
        <v>313</v>
      </c>
      <c r="J177" s="14">
        <v>21.1</v>
      </c>
      <c r="K177" s="13">
        <v>21</v>
      </c>
      <c r="L177" s="11" t="s">
        <v>397</v>
      </c>
      <c r="M177" s="11" t="s">
        <v>397</v>
      </c>
      <c r="N177" s="11" t="s">
        <v>397</v>
      </c>
      <c r="O177" s="11" t="s">
        <v>397</v>
      </c>
      <c r="P177" s="11" t="s">
        <v>397</v>
      </c>
      <c r="Q177" s="11">
        <f t="shared" si="6"/>
        <v>21</v>
      </c>
      <c r="R177" s="38">
        <v>1</v>
      </c>
      <c r="S177" s="36">
        <f t="shared" si="7"/>
        <v>21</v>
      </c>
      <c r="T177" s="37">
        <f t="shared" si="8"/>
        <v>-0.10000000000000142</v>
      </c>
    </row>
    <row r="178" spans="1:20" ht="16.5" thickBot="1" thickTop="1">
      <c r="A178" s="4">
        <v>18</v>
      </c>
      <c r="B178" s="4">
        <v>178</v>
      </c>
      <c r="C178" s="9" t="s">
        <v>311</v>
      </c>
      <c r="D178" s="5">
        <v>1372</v>
      </c>
      <c r="E178" s="4" t="s">
        <v>116</v>
      </c>
      <c r="F178" s="10" t="s">
        <v>330</v>
      </c>
      <c r="G178" s="4" t="s">
        <v>293</v>
      </c>
      <c r="H178" s="4">
        <v>11</v>
      </c>
      <c r="I178" s="12" t="s">
        <v>190</v>
      </c>
      <c r="J178" s="14">
        <v>10.7</v>
      </c>
      <c r="K178" s="13">
        <v>13</v>
      </c>
      <c r="L178" s="11" t="s">
        <v>397</v>
      </c>
      <c r="M178" s="11" t="s">
        <v>397</v>
      </c>
      <c r="N178" s="11" t="s">
        <v>397</v>
      </c>
      <c r="O178" s="11" t="s">
        <v>397</v>
      </c>
      <c r="P178" s="11" t="s">
        <v>397</v>
      </c>
      <c r="Q178" s="11">
        <f t="shared" si="6"/>
        <v>13</v>
      </c>
      <c r="R178" s="38">
        <v>1</v>
      </c>
      <c r="S178" s="36">
        <f t="shared" si="7"/>
        <v>13</v>
      </c>
      <c r="T178" s="37">
        <f t="shared" si="8"/>
        <v>2.3000000000000007</v>
      </c>
    </row>
    <row r="179" spans="1:20" ht="16.5" thickBot="1" thickTop="1">
      <c r="A179" s="4">
        <v>18</v>
      </c>
      <c r="B179" s="4">
        <v>177</v>
      </c>
      <c r="C179" s="9" t="s">
        <v>399</v>
      </c>
      <c r="D179" s="5">
        <v>895</v>
      </c>
      <c r="E179" s="4" t="s">
        <v>65</v>
      </c>
      <c r="F179" s="10" t="s">
        <v>365</v>
      </c>
      <c r="G179" s="4" t="s">
        <v>356</v>
      </c>
      <c r="H179" s="4">
        <v>6</v>
      </c>
      <c r="I179" s="12" t="s">
        <v>190</v>
      </c>
      <c r="J179" s="14">
        <v>9.9</v>
      </c>
      <c r="K179" s="13">
        <v>10</v>
      </c>
      <c r="L179" s="11">
        <v>2</v>
      </c>
      <c r="M179" s="11" t="s">
        <v>397</v>
      </c>
      <c r="N179" s="11" t="s">
        <v>397</v>
      </c>
      <c r="O179" s="11" t="s">
        <v>397</v>
      </c>
      <c r="P179" s="11" t="s">
        <v>397</v>
      </c>
      <c r="Q179" s="11">
        <f t="shared" si="6"/>
        <v>12</v>
      </c>
      <c r="R179" s="38">
        <v>2</v>
      </c>
      <c r="S179" s="36">
        <f t="shared" si="7"/>
        <v>6</v>
      </c>
      <c r="T179" s="37">
        <f t="shared" si="8"/>
        <v>-7.800000000000001</v>
      </c>
    </row>
    <row r="180" spans="1:20" ht="16.5" thickBot="1" thickTop="1">
      <c r="A180" s="4">
        <v>18</v>
      </c>
      <c r="B180" s="4">
        <v>173</v>
      </c>
      <c r="C180" s="9" t="s">
        <v>308</v>
      </c>
      <c r="D180" s="5">
        <v>986</v>
      </c>
      <c r="E180" s="4" t="s">
        <v>305</v>
      </c>
      <c r="F180" s="10" t="s">
        <v>330</v>
      </c>
      <c r="G180" s="4" t="s">
        <v>217</v>
      </c>
      <c r="H180" s="4">
        <v>7</v>
      </c>
      <c r="I180" s="12" t="s">
        <v>316</v>
      </c>
      <c r="J180" s="14">
        <v>11.6</v>
      </c>
      <c r="K180" s="13">
        <v>10</v>
      </c>
      <c r="L180" s="11" t="s">
        <v>397</v>
      </c>
      <c r="M180" s="11" t="s">
        <v>397</v>
      </c>
      <c r="N180" s="11" t="s">
        <v>397</v>
      </c>
      <c r="O180" s="11" t="s">
        <v>397</v>
      </c>
      <c r="P180" s="11" t="s">
        <v>397</v>
      </c>
      <c r="Q180" s="11">
        <f t="shared" si="6"/>
        <v>10</v>
      </c>
      <c r="R180" s="38">
        <v>1</v>
      </c>
      <c r="S180" s="36">
        <f t="shared" si="7"/>
        <v>10</v>
      </c>
      <c r="T180" s="37">
        <f t="shared" si="8"/>
        <v>-1.5999999999999996</v>
      </c>
    </row>
    <row r="181" spans="1:20" ht="16.5" thickBot="1" thickTop="1">
      <c r="A181" s="4">
        <v>18</v>
      </c>
      <c r="B181" s="4">
        <v>179</v>
      </c>
      <c r="C181" s="9" t="s">
        <v>312</v>
      </c>
      <c r="D181" s="5">
        <v>2033</v>
      </c>
      <c r="E181" s="4" t="s">
        <v>178</v>
      </c>
      <c r="F181" s="10" t="s">
        <v>359</v>
      </c>
      <c r="G181" s="4" t="s">
        <v>173</v>
      </c>
      <c r="H181" s="4">
        <v>16</v>
      </c>
      <c r="I181" s="12" t="s">
        <v>189</v>
      </c>
      <c r="J181" s="14">
        <v>14.8</v>
      </c>
      <c r="K181" s="13">
        <v>5</v>
      </c>
      <c r="L181" s="11" t="s">
        <v>397</v>
      </c>
      <c r="M181" s="11" t="s">
        <v>397</v>
      </c>
      <c r="N181" s="11" t="s">
        <v>397</v>
      </c>
      <c r="O181" s="11" t="s">
        <v>397</v>
      </c>
      <c r="P181" s="11" t="s">
        <v>397</v>
      </c>
      <c r="Q181" s="11">
        <f t="shared" si="6"/>
        <v>5</v>
      </c>
      <c r="R181" s="38">
        <v>1</v>
      </c>
      <c r="S181" s="36">
        <f t="shared" si="7"/>
        <v>5</v>
      </c>
      <c r="T181" s="37">
        <f t="shared" si="8"/>
        <v>-9.8</v>
      </c>
    </row>
    <row r="182" spans="1:20" ht="16.5" thickBot="1" thickTop="1">
      <c r="A182" s="4">
        <v>18</v>
      </c>
      <c r="B182" s="4">
        <v>171</v>
      </c>
      <c r="C182" s="9" t="s">
        <v>396</v>
      </c>
      <c r="D182" s="5">
        <v>241</v>
      </c>
      <c r="E182" s="4" t="s">
        <v>375</v>
      </c>
      <c r="F182" s="10" t="s">
        <v>323</v>
      </c>
      <c r="G182" s="4" t="s">
        <v>360</v>
      </c>
      <c r="H182" s="4">
        <v>6</v>
      </c>
      <c r="I182" s="12" t="s">
        <v>313</v>
      </c>
      <c r="J182" s="14">
        <v>6.6</v>
      </c>
      <c r="K182" s="13">
        <v>0</v>
      </c>
      <c r="L182" s="11" t="s">
        <v>397</v>
      </c>
      <c r="M182" s="11" t="s">
        <v>397</v>
      </c>
      <c r="N182" s="11" t="s">
        <v>397</v>
      </c>
      <c r="O182" s="11" t="s">
        <v>397</v>
      </c>
      <c r="P182" s="11" t="s">
        <v>397</v>
      </c>
      <c r="Q182" s="11">
        <f t="shared" si="6"/>
        <v>0</v>
      </c>
      <c r="R182" s="38">
        <v>1</v>
      </c>
      <c r="S182" s="36">
        <f t="shared" si="7"/>
        <v>0</v>
      </c>
      <c r="T182" s="37">
        <f t="shared" si="8"/>
        <v>-6.6</v>
      </c>
    </row>
    <row r="183" spans="1:21" ht="16.5" thickBot="1" thickTop="1">
      <c r="A183" s="52">
        <v>19</v>
      </c>
      <c r="B183" s="52">
        <v>181</v>
      </c>
      <c r="C183" s="63" t="s">
        <v>436</v>
      </c>
      <c r="D183" s="54">
        <v>238</v>
      </c>
      <c r="E183" s="52" t="s">
        <v>254</v>
      </c>
      <c r="F183" s="55" t="s">
        <v>374</v>
      </c>
      <c r="G183" s="52" t="s">
        <v>252</v>
      </c>
      <c r="H183" s="52">
        <v>11</v>
      </c>
      <c r="I183" s="56" t="s">
        <v>316</v>
      </c>
      <c r="J183" s="57">
        <v>13.8</v>
      </c>
      <c r="K183" s="58">
        <v>12</v>
      </c>
      <c r="L183" s="59">
        <v>23</v>
      </c>
      <c r="M183" s="59">
        <v>26</v>
      </c>
      <c r="N183" s="59">
        <v>9</v>
      </c>
      <c r="O183" s="59"/>
      <c r="P183" s="59"/>
      <c r="Q183" s="59">
        <f t="shared" si="6"/>
        <v>70</v>
      </c>
      <c r="R183" s="60">
        <v>4</v>
      </c>
      <c r="S183" s="61">
        <f t="shared" si="7"/>
        <v>17.5</v>
      </c>
      <c r="T183" s="62">
        <f t="shared" si="8"/>
        <v>14.799999999999997</v>
      </c>
      <c r="U183" t="s">
        <v>190</v>
      </c>
    </row>
    <row r="184" spans="1:20" ht="16.5" thickBot="1" thickTop="1">
      <c r="A184" s="4">
        <v>19</v>
      </c>
      <c r="B184" s="4">
        <v>184</v>
      </c>
      <c r="C184" s="9" t="s">
        <v>399</v>
      </c>
      <c r="D184" s="5">
        <v>1277</v>
      </c>
      <c r="E184" s="4" t="s">
        <v>103</v>
      </c>
      <c r="F184" s="10" t="s">
        <v>337</v>
      </c>
      <c r="G184" s="4" t="s">
        <v>207</v>
      </c>
      <c r="H184" s="4">
        <v>5</v>
      </c>
      <c r="I184" s="12" t="s">
        <v>190</v>
      </c>
      <c r="J184" s="14">
        <v>7.6</v>
      </c>
      <c r="K184" s="13">
        <v>9</v>
      </c>
      <c r="L184" s="11">
        <v>4</v>
      </c>
      <c r="M184" s="11">
        <v>7</v>
      </c>
      <c r="N184" s="11">
        <v>2</v>
      </c>
      <c r="O184" s="11" t="s">
        <v>397</v>
      </c>
      <c r="P184" s="11" t="s">
        <v>397</v>
      </c>
      <c r="Q184" s="11">
        <f t="shared" si="6"/>
        <v>22</v>
      </c>
      <c r="R184" s="38">
        <v>4</v>
      </c>
      <c r="S184" s="36">
        <f t="shared" si="7"/>
        <v>5.5</v>
      </c>
      <c r="T184" s="37">
        <f t="shared" si="8"/>
        <v>-8.399999999999999</v>
      </c>
    </row>
    <row r="185" spans="1:20" ht="16.5" thickBot="1" thickTop="1">
      <c r="A185" s="4">
        <v>19</v>
      </c>
      <c r="B185" s="4">
        <v>183</v>
      </c>
      <c r="C185" s="9" t="s">
        <v>311</v>
      </c>
      <c r="D185" s="5">
        <v>707</v>
      </c>
      <c r="E185" s="4" t="s">
        <v>39</v>
      </c>
      <c r="F185" s="10" t="s">
        <v>365</v>
      </c>
      <c r="G185" s="4" t="s">
        <v>21</v>
      </c>
      <c r="H185" s="4">
        <v>16</v>
      </c>
      <c r="I185" s="12" t="s">
        <v>316</v>
      </c>
      <c r="J185" s="14">
        <v>19.1</v>
      </c>
      <c r="K185" s="13">
        <v>19</v>
      </c>
      <c r="L185" s="11" t="s">
        <v>397</v>
      </c>
      <c r="M185" s="11" t="s">
        <v>397</v>
      </c>
      <c r="N185" s="11" t="s">
        <v>397</v>
      </c>
      <c r="O185" s="11" t="s">
        <v>397</v>
      </c>
      <c r="P185" s="11" t="s">
        <v>397</v>
      </c>
      <c r="Q185" s="11">
        <f t="shared" si="6"/>
        <v>19</v>
      </c>
      <c r="R185" s="38">
        <v>1</v>
      </c>
      <c r="S185" s="36">
        <f t="shared" si="7"/>
        <v>19</v>
      </c>
      <c r="T185" s="37">
        <f t="shared" si="8"/>
        <v>-0.10000000000000142</v>
      </c>
    </row>
    <row r="186" spans="1:20" ht="16.5" thickBot="1" thickTop="1">
      <c r="A186" s="4">
        <v>19</v>
      </c>
      <c r="B186" s="4">
        <v>189</v>
      </c>
      <c r="C186" s="9" t="s">
        <v>395</v>
      </c>
      <c r="D186" s="5">
        <v>1366</v>
      </c>
      <c r="E186" s="4" t="s">
        <v>114</v>
      </c>
      <c r="F186" s="10" t="s">
        <v>328</v>
      </c>
      <c r="G186" s="4" t="s">
        <v>381</v>
      </c>
      <c r="H186" s="4">
        <v>2</v>
      </c>
      <c r="I186" s="12" t="s">
        <v>190</v>
      </c>
      <c r="J186" s="14">
        <v>7.5</v>
      </c>
      <c r="K186" s="13">
        <v>12</v>
      </c>
      <c r="L186" s="11">
        <v>3</v>
      </c>
      <c r="M186" s="11">
        <v>3</v>
      </c>
      <c r="N186" s="11" t="s">
        <v>397</v>
      </c>
      <c r="O186" s="11" t="s">
        <v>397</v>
      </c>
      <c r="P186" s="11" t="s">
        <v>397</v>
      </c>
      <c r="Q186" s="11">
        <f t="shared" si="6"/>
        <v>18</v>
      </c>
      <c r="R186" s="38">
        <v>3</v>
      </c>
      <c r="S186" s="36">
        <f t="shared" si="7"/>
        <v>6</v>
      </c>
      <c r="T186" s="37">
        <f t="shared" si="8"/>
        <v>-4.5</v>
      </c>
    </row>
    <row r="187" spans="1:20" ht="16.5" thickBot="1" thickTop="1">
      <c r="A187" s="4">
        <v>19</v>
      </c>
      <c r="B187" s="4">
        <v>186</v>
      </c>
      <c r="C187" s="9" t="s">
        <v>309</v>
      </c>
      <c r="D187" s="5">
        <v>559</v>
      </c>
      <c r="E187" s="4" t="s">
        <v>17</v>
      </c>
      <c r="F187" s="10" t="s">
        <v>386</v>
      </c>
      <c r="G187" s="4" t="s">
        <v>325</v>
      </c>
      <c r="H187" s="4">
        <v>12</v>
      </c>
      <c r="I187" s="12" t="s">
        <v>316</v>
      </c>
      <c r="J187" s="14">
        <v>10.3</v>
      </c>
      <c r="K187" s="13">
        <v>0</v>
      </c>
      <c r="L187" s="11">
        <v>13</v>
      </c>
      <c r="M187" s="11">
        <v>3</v>
      </c>
      <c r="N187" s="11" t="s">
        <v>397</v>
      </c>
      <c r="O187" s="11" t="s">
        <v>397</v>
      </c>
      <c r="P187" s="11" t="s">
        <v>397</v>
      </c>
      <c r="Q187" s="11">
        <f t="shared" si="6"/>
        <v>16</v>
      </c>
      <c r="R187" s="38">
        <v>3</v>
      </c>
      <c r="S187" s="36">
        <f t="shared" si="7"/>
        <v>5.333333333333333</v>
      </c>
      <c r="T187" s="37">
        <f t="shared" si="8"/>
        <v>-14.900000000000002</v>
      </c>
    </row>
    <row r="188" spans="1:20" ht="16.5" thickBot="1" thickTop="1">
      <c r="A188" s="4">
        <v>19</v>
      </c>
      <c r="B188" s="4">
        <v>182</v>
      </c>
      <c r="C188" s="9" t="s">
        <v>312</v>
      </c>
      <c r="D188" s="5">
        <v>406</v>
      </c>
      <c r="E188" s="4" t="s">
        <v>4</v>
      </c>
      <c r="F188" s="10" t="s">
        <v>328</v>
      </c>
      <c r="G188" s="4" t="s">
        <v>293</v>
      </c>
      <c r="H188" s="4">
        <v>11</v>
      </c>
      <c r="I188" s="12" t="s">
        <v>190</v>
      </c>
      <c r="J188" s="14">
        <v>10.3</v>
      </c>
      <c r="K188" s="13">
        <v>11</v>
      </c>
      <c r="L188" s="11" t="s">
        <v>397</v>
      </c>
      <c r="M188" s="11" t="s">
        <v>397</v>
      </c>
      <c r="N188" s="11" t="s">
        <v>397</v>
      </c>
      <c r="O188" s="11" t="s">
        <v>397</v>
      </c>
      <c r="P188" s="11" t="s">
        <v>397</v>
      </c>
      <c r="Q188" s="11">
        <f t="shared" si="6"/>
        <v>11</v>
      </c>
      <c r="R188" s="38">
        <v>1</v>
      </c>
      <c r="S188" s="36">
        <f t="shared" si="7"/>
        <v>11</v>
      </c>
      <c r="T188" s="37">
        <f t="shared" si="8"/>
        <v>0.6999999999999993</v>
      </c>
    </row>
    <row r="189" spans="1:20" ht="16.5" thickBot="1" thickTop="1">
      <c r="A189" s="4">
        <v>19</v>
      </c>
      <c r="B189" s="4">
        <v>187</v>
      </c>
      <c r="C189" s="9" t="s">
        <v>307</v>
      </c>
      <c r="D189" s="5">
        <v>1637</v>
      </c>
      <c r="E189" s="4" t="s">
        <v>142</v>
      </c>
      <c r="F189" s="10" t="s">
        <v>328</v>
      </c>
      <c r="G189" s="4" t="s">
        <v>208</v>
      </c>
      <c r="H189" s="4">
        <v>1</v>
      </c>
      <c r="I189" s="12" t="s">
        <v>313</v>
      </c>
      <c r="J189" s="14">
        <v>5.2</v>
      </c>
      <c r="K189" s="13">
        <v>7</v>
      </c>
      <c r="L189" s="11">
        <v>0</v>
      </c>
      <c r="M189" s="11" t="s">
        <v>397</v>
      </c>
      <c r="N189" s="11" t="s">
        <v>397</v>
      </c>
      <c r="O189" s="11" t="s">
        <v>397</v>
      </c>
      <c r="P189" s="11" t="s">
        <v>397</v>
      </c>
      <c r="Q189" s="11">
        <f t="shared" si="6"/>
        <v>7</v>
      </c>
      <c r="R189" s="38">
        <v>2</v>
      </c>
      <c r="S189" s="36">
        <f t="shared" si="7"/>
        <v>3.5</v>
      </c>
      <c r="T189" s="37">
        <f t="shared" si="8"/>
        <v>-3.4000000000000004</v>
      </c>
    </row>
    <row r="190" spans="1:20" ht="16.5" thickBot="1" thickTop="1">
      <c r="A190" s="4">
        <v>19</v>
      </c>
      <c r="B190" s="4">
        <v>190</v>
      </c>
      <c r="C190" s="9" t="s">
        <v>396</v>
      </c>
      <c r="D190" s="5">
        <v>592</v>
      </c>
      <c r="E190" s="4" t="s">
        <v>19</v>
      </c>
      <c r="F190" s="10" t="s">
        <v>365</v>
      </c>
      <c r="G190" s="4" t="s">
        <v>352</v>
      </c>
      <c r="H190" s="4">
        <v>12</v>
      </c>
      <c r="I190" s="12" t="s">
        <v>313</v>
      </c>
      <c r="J190" s="14">
        <v>10.8</v>
      </c>
      <c r="K190" s="13">
        <v>7</v>
      </c>
      <c r="L190" s="11" t="s">
        <v>397</v>
      </c>
      <c r="M190" s="11" t="s">
        <v>397</v>
      </c>
      <c r="N190" s="11" t="s">
        <v>397</v>
      </c>
      <c r="O190" s="11" t="s">
        <v>397</v>
      </c>
      <c r="P190" s="11" t="s">
        <v>397</v>
      </c>
      <c r="Q190" s="11">
        <f t="shared" si="6"/>
        <v>7</v>
      </c>
      <c r="R190" s="38">
        <v>1</v>
      </c>
      <c r="S190" s="36">
        <f t="shared" si="7"/>
        <v>7</v>
      </c>
      <c r="T190" s="37">
        <f t="shared" si="8"/>
        <v>-3.8000000000000007</v>
      </c>
    </row>
    <row r="191" spans="1:20" ht="16.5" thickBot="1" thickTop="1">
      <c r="A191" s="4">
        <v>19</v>
      </c>
      <c r="B191" s="4">
        <v>185</v>
      </c>
      <c r="C191" s="9" t="s">
        <v>310</v>
      </c>
      <c r="D191" s="5">
        <v>115</v>
      </c>
      <c r="E191" s="4" t="s">
        <v>347</v>
      </c>
      <c r="F191" s="10" t="s">
        <v>323</v>
      </c>
      <c r="G191" s="4" t="s">
        <v>346</v>
      </c>
      <c r="H191" s="4">
        <v>9</v>
      </c>
      <c r="I191" s="12" t="s">
        <v>313</v>
      </c>
      <c r="J191" s="14">
        <v>14.5</v>
      </c>
      <c r="K191" s="13">
        <v>6</v>
      </c>
      <c r="L191" s="11" t="s">
        <v>397</v>
      </c>
      <c r="M191" s="11" t="s">
        <v>397</v>
      </c>
      <c r="N191" s="11" t="s">
        <v>397</v>
      </c>
      <c r="O191" s="11" t="s">
        <v>397</v>
      </c>
      <c r="P191" s="11" t="s">
        <v>397</v>
      </c>
      <c r="Q191" s="11">
        <f t="shared" si="6"/>
        <v>6</v>
      </c>
      <c r="R191" s="38">
        <v>1</v>
      </c>
      <c r="S191" s="36">
        <f t="shared" si="7"/>
        <v>6</v>
      </c>
      <c r="T191" s="37">
        <f t="shared" si="8"/>
        <v>-8.5</v>
      </c>
    </row>
    <row r="192" spans="1:20" ht="16.5" thickBot="1" thickTop="1">
      <c r="A192" s="4">
        <v>19</v>
      </c>
      <c r="B192" s="4">
        <v>188</v>
      </c>
      <c r="C192" s="9" t="s">
        <v>308</v>
      </c>
      <c r="D192" s="5">
        <v>463</v>
      </c>
      <c r="E192" s="4" t="s">
        <v>295</v>
      </c>
      <c r="F192" s="10" t="s">
        <v>323</v>
      </c>
      <c r="G192" s="4" t="s">
        <v>293</v>
      </c>
      <c r="H192" s="4">
        <v>11</v>
      </c>
      <c r="I192" s="12" t="s">
        <v>190</v>
      </c>
      <c r="J192" s="14">
        <v>10</v>
      </c>
      <c r="K192" s="13">
        <v>3</v>
      </c>
      <c r="L192" s="11" t="s">
        <v>397</v>
      </c>
      <c r="M192" s="11" t="s">
        <v>397</v>
      </c>
      <c r="N192" s="11" t="s">
        <v>397</v>
      </c>
      <c r="O192" s="11" t="s">
        <v>397</v>
      </c>
      <c r="P192" s="11" t="s">
        <v>397</v>
      </c>
      <c r="Q192" s="11">
        <f t="shared" si="6"/>
        <v>3</v>
      </c>
      <c r="R192" s="38">
        <v>1</v>
      </c>
      <c r="S192" s="36">
        <f t="shared" si="7"/>
        <v>3</v>
      </c>
      <c r="T192" s="37">
        <f t="shared" si="8"/>
        <v>-7</v>
      </c>
    </row>
    <row r="193" spans="1:20" ht="16.5" thickBot="1" thickTop="1">
      <c r="A193" s="52">
        <v>20</v>
      </c>
      <c r="B193" s="52">
        <v>191</v>
      </c>
      <c r="C193" s="53" t="s">
        <v>396</v>
      </c>
      <c r="D193" s="54">
        <v>907</v>
      </c>
      <c r="E193" s="52" t="s">
        <v>244</v>
      </c>
      <c r="F193" s="55" t="s">
        <v>357</v>
      </c>
      <c r="G193" s="52" t="s">
        <v>6</v>
      </c>
      <c r="H193" s="52">
        <v>10</v>
      </c>
      <c r="I193" s="56" t="s">
        <v>316</v>
      </c>
      <c r="J193" s="57">
        <v>10.1</v>
      </c>
      <c r="K193" s="58">
        <v>15</v>
      </c>
      <c r="L193" s="59">
        <v>10</v>
      </c>
      <c r="M193" s="59">
        <v>23</v>
      </c>
      <c r="N193" s="59" t="s">
        <v>397</v>
      </c>
      <c r="O193" s="59" t="s">
        <v>397</v>
      </c>
      <c r="P193" s="59" t="s">
        <v>397</v>
      </c>
      <c r="Q193" s="59">
        <f t="shared" si="6"/>
        <v>48</v>
      </c>
      <c r="R193" s="60">
        <v>3</v>
      </c>
      <c r="S193" s="61">
        <f t="shared" si="7"/>
        <v>16</v>
      </c>
      <c r="T193" s="62">
        <f t="shared" si="8"/>
        <v>17.700000000000003</v>
      </c>
    </row>
    <row r="194" spans="1:20" ht="16.5" thickBot="1" thickTop="1">
      <c r="A194" s="4">
        <v>20</v>
      </c>
      <c r="B194" s="4">
        <v>194</v>
      </c>
      <c r="C194" s="9" t="s">
        <v>307</v>
      </c>
      <c r="D194" s="5">
        <v>1433</v>
      </c>
      <c r="E194" s="4" t="s">
        <v>253</v>
      </c>
      <c r="F194" s="10" t="s">
        <v>339</v>
      </c>
      <c r="G194" s="4" t="s">
        <v>252</v>
      </c>
      <c r="H194" s="4">
        <v>11</v>
      </c>
      <c r="I194" s="12" t="s">
        <v>316</v>
      </c>
      <c r="J194" s="14">
        <v>10.6</v>
      </c>
      <c r="K194" s="13">
        <v>17</v>
      </c>
      <c r="L194" s="11">
        <v>12</v>
      </c>
      <c r="M194" s="11">
        <v>5</v>
      </c>
      <c r="N194" s="11">
        <v>9</v>
      </c>
      <c r="O194" s="11"/>
      <c r="P194" s="11"/>
      <c r="Q194" s="11">
        <f t="shared" si="6"/>
        <v>43</v>
      </c>
      <c r="R194" s="38">
        <v>4</v>
      </c>
      <c r="S194" s="36">
        <f t="shared" si="7"/>
        <v>10.75</v>
      </c>
      <c r="T194" s="37">
        <f t="shared" si="8"/>
        <v>0.6000000000000014</v>
      </c>
    </row>
    <row r="195" spans="1:20" ht="16.5" thickBot="1" thickTop="1">
      <c r="A195" s="4">
        <v>20</v>
      </c>
      <c r="B195" s="4">
        <v>196</v>
      </c>
      <c r="C195" s="9" t="s">
        <v>310</v>
      </c>
      <c r="D195" s="5">
        <v>1447</v>
      </c>
      <c r="E195" s="4" t="s">
        <v>121</v>
      </c>
      <c r="F195" s="10" t="s">
        <v>359</v>
      </c>
      <c r="G195" s="4" t="s">
        <v>298</v>
      </c>
      <c r="H195" s="4">
        <v>7</v>
      </c>
      <c r="I195" s="12" t="s">
        <v>189</v>
      </c>
      <c r="J195" s="14">
        <v>7.2</v>
      </c>
      <c r="K195" s="13">
        <v>0</v>
      </c>
      <c r="L195" s="11">
        <v>19</v>
      </c>
      <c r="M195" s="11" t="s">
        <v>397</v>
      </c>
      <c r="N195" s="11" t="s">
        <v>397</v>
      </c>
      <c r="O195" s="11" t="s">
        <v>397</v>
      </c>
      <c r="P195" s="11" t="s">
        <v>397</v>
      </c>
      <c r="Q195" s="11">
        <f aca="true" t="shared" si="9" ref="Q195:Q258">SUM(K195:P195)</f>
        <v>19</v>
      </c>
      <c r="R195" s="38">
        <v>2</v>
      </c>
      <c r="S195" s="36">
        <f aca="true" t="shared" si="10" ref="S195:S258">+Q195/R195</f>
        <v>9.5</v>
      </c>
      <c r="T195" s="37">
        <f aca="true" t="shared" si="11" ref="T195:T258">R195*S195-(R195*J195)</f>
        <v>4.6</v>
      </c>
    </row>
    <row r="196" spans="1:20" ht="16.5" thickBot="1" thickTop="1">
      <c r="A196" s="4">
        <v>20</v>
      </c>
      <c r="B196" s="4">
        <v>193</v>
      </c>
      <c r="C196" s="9" t="s">
        <v>308</v>
      </c>
      <c r="D196" s="5">
        <v>1854</v>
      </c>
      <c r="E196" s="4" t="s">
        <v>162</v>
      </c>
      <c r="F196" s="10" t="s">
        <v>314</v>
      </c>
      <c r="G196" s="4" t="s">
        <v>356</v>
      </c>
      <c r="H196" s="4">
        <v>6</v>
      </c>
      <c r="I196" s="12" t="s">
        <v>190</v>
      </c>
      <c r="J196" s="14">
        <v>9.3</v>
      </c>
      <c r="K196" s="13">
        <v>11</v>
      </c>
      <c r="L196" s="11">
        <v>8</v>
      </c>
      <c r="M196" s="11" t="s">
        <v>397</v>
      </c>
      <c r="N196" s="11" t="s">
        <v>397</v>
      </c>
      <c r="O196" s="11" t="s">
        <v>397</v>
      </c>
      <c r="P196" s="11" t="s">
        <v>397</v>
      </c>
      <c r="Q196" s="11">
        <f t="shared" si="9"/>
        <v>19</v>
      </c>
      <c r="R196" s="38">
        <v>2</v>
      </c>
      <c r="S196" s="36">
        <f t="shared" si="10"/>
        <v>9.5</v>
      </c>
      <c r="T196" s="37">
        <f t="shared" si="11"/>
        <v>0.3999999999999986</v>
      </c>
    </row>
    <row r="197" spans="1:20" ht="16.5" thickBot="1" thickTop="1">
      <c r="A197" s="4">
        <v>20</v>
      </c>
      <c r="B197" s="4">
        <v>198</v>
      </c>
      <c r="C197" s="9" t="s">
        <v>311</v>
      </c>
      <c r="D197" s="5">
        <v>248</v>
      </c>
      <c r="E197" s="4" t="s">
        <v>378</v>
      </c>
      <c r="F197" s="10" t="s">
        <v>317</v>
      </c>
      <c r="G197" s="4" t="s">
        <v>215</v>
      </c>
      <c r="H197" s="4">
        <v>3</v>
      </c>
      <c r="I197" s="12" t="s">
        <v>316</v>
      </c>
      <c r="J197" s="14">
        <v>5.2</v>
      </c>
      <c r="K197" s="13">
        <v>8</v>
      </c>
      <c r="L197" s="11">
        <v>6</v>
      </c>
      <c r="M197" s="11" t="s">
        <v>397</v>
      </c>
      <c r="N197" s="11" t="s">
        <v>397</v>
      </c>
      <c r="O197" s="11" t="s">
        <v>397</v>
      </c>
      <c r="P197" s="11" t="s">
        <v>397</v>
      </c>
      <c r="Q197" s="11">
        <f t="shared" si="9"/>
        <v>14</v>
      </c>
      <c r="R197" s="38">
        <v>2</v>
      </c>
      <c r="S197" s="36">
        <f t="shared" si="10"/>
        <v>7</v>
      </c>
      <c r="T197" s="37">
        <f t="shared" si="11"/>
        <v>3.5999999999999996</v>
      </c>
    </row>
    <row r="198" spans="1:20" ht="16.5" thickBot="1" thickTop="1">
      <c r="A198" s="4">
        <v>20</v>
      </c>
      <c r="B198" s="4">
        <v>200</v>
      </c>
      <c r="C198" s="9" t="s">
        <v>394</v>
      </c>
      <c r="D198" s="5">
        <v>645</v>
      </c>
      <c r="E198" s="4" t="s">
        <v>274</v>
      </c>
      <c r="F198" s="10" t="s">
        <v>357</v>
      </c>
      <c r="G198" s="4" t="s">
        <v>272</v>
      </c>
      <c r="H198" s="4">
        <v>13</v>
      </c>
      <c r="I198" s="12" t="s">
        <v>316</v>
      </c>
      <c r="J198" s="14">
        <v>16</v>
      </c>
      <c r="K198" s="13">
        <v>8</v>
      </c>
      <c r="L198" s="11">
        <v>4</v>
      </c>
      <c r="M198" s="11" t="s">
        <v>397</v>
      </c>
      <c r="N198" s="11" t="s">
        <v>397</v>
      </c>
      <c r="O198" s="11" t="s">
        <v>397</v>
      </c>
      <c r="P198" s="11" t="s">
        <v>397</v>
      </c>
      <c r="Q198" s="11">
        <f t="shared" si="9"/>
        <v>12</v>
      </c>
      <c r="R198" s="38">
        <v>2</v>
      </c>
      <c r="S198" s="36">
        <f t="shared" si="10"/>
        <v>6</v>
      </c>
      <c r="T198" s="37">
        <f t="shared" si="11"/>
        <v>-20</v>
      </c>
    </row>
    <row r="199" spans="1:20" ht="16.5" thickBot="1" thickTop="1">
      <c r="A199" s="4">
        <v>20</v>
      </c>
      <c r="B199" s="4">
        <v>192</v>
      </c>
      <c r="C199" s="9" t="s">
        <v>395</v>
      </c>
      <c r="D199" s="5">
        <v>949</v>
      </c>
      <c r="E199" s="4" t="s">
        <v>270</v>
      </c>
      <c r="F199" s="10" t="s">
        <v>40</v>
      </c>
      <c r="G199" s="4" t="s">
        <v>371</v>
      </c>
      <c r="H199" s="4">
        <v>1</v>
      </c>
      <c r="I199" s="12" t="s">
        <v>189</v>
      </c>
      <c r="J199" s="14">
        <v>4.5</v>
      </c>
      <c r="K199" s="13">
        <v>4</v>
      </c>
      <c r="L199" s="11">
        <v>6</v>
      </c>
      <c r="M199" s="11">
        <v>0</v>
      </c>
      <c r="N199" s="11" t="s">
        <v>397</v>
      </c>
      <c r="O199" s="11" t="s">
        <v>397</v>
      </c>
      <c r="P199" s="11" t="s">
        <v>397</v>
      </c>
      <c r="Q199" s="11">
        <f t="shared" si="9"/>
        <v>10</v>
      </c>
      <c r="R199" s="38">
        <v>3</v>
      </c>
      <c r="S199" s="36">
        <f t="shared" si="10"/>
        <v>3.3333333333333335</v>
      </c>
      <c r="T199" s="37">
        <f t="shared" si="11"/>
        <v>-3.5</v>
      </c>
    </row>
    <row r="200" spans="1:20" ht="16.5" thickBot="1" thickTop="1">
      <c r="A200" s="4">
        <v>20</v>
      </c>
      <c r="B200" s="4">
        <v>195</v>
      </c>
      <c r="C200" s="9" t="s">
        <v>309</v>
      </c>
      <c r="D200" s="5">
        <v>848</v>
      </c>
      <c r="E200" s="4" t="s">
        <v>57</v>
      </c>
      <c r="F200" s="10" t="s">
        <v>328</v>
      </c>
      <c r="G200" s="4" t="s">
        <v>197</v>
      </c>
      <c r="H200" s="4">
        <v>7</v>
      </c>
      <c r="I200" s="12" t="s">
        <v>313</v>
      </c>
      <c r="J200" s="14">
        <v>9.5</v>
      </c>
      <c r="K200" s="13">
        <v>4</v>
      </c>
      <c r="L200" s="11">
        <v>4</v>
      </c>
      <c r="M200" s="11" t="s">
        <v>397</v>
      </c>
      <c r="N200" s="11" t="s">
        <v>397</v>
      </c>
      <c r="O200" s="11" t="s">
        <v>397</v>
      </c>
      <c r="P200" s="11" t="s">
        <v>397</v>
      </c>
      <c r="Q200" s="11">
        <f t="shared" si="9"/>
        <v>8</v>
      </c>
      <c r="R200" s="38">
        <v>2</v>
      </c>
      <c r="S200" s="36">
        <f t="shared" si="10"/>
        <v>4</v>
      </c>
      <c r="T200" s="37">
        <f t="shared" si="11"/>
        <v>-11</v>
      </c>
    </row>
    <row r="201" spans="1:20" ht="16.5" thickBot="1" thickTop="1">
      <c r="A201" s="4">
        <v>20</v>
      </c>
      <c r="B201" s="4">
        <v>197</v>
      </c>
      <c r="C201" s="9" t="s">
        <v>399</v>
      </c>
      <c r="D201" s="5">
        <v>1573</v>
      </c>
      <c r="E201" s="4" t="s">
        <v>136</v>
      </c>
      <c r="F201" s="10" t="s">
        <v>30</v>
      </c>
      <c r="G201" s="4" t="s">
        <v>331</v>
      </c>
      <c r="H201" s="4">
        <v>5</v>
      </c>
      <c r="I201" s="12" t="s">
        <v>313</v>
      </c>
      <c r="J201" s="14">
        <v>6.3</v>
      </c>
      <c r="K201" s="13">
        <v>6</v>
      </c>
      <c r="L201" s="11">
        <v>2</v>
      </c>
      <c r="M201" s="11" t="s">
        <v>397</v>
      </c>
      <c r="N201" s="11" t="s">
        <v>397</v>
      </c>
      <c r="O201" s="11" t="s">
        <v>397</v>
      </c>
      <c r="P201" s="11" t="s">
        <v>397</v>
      </c>
      <c r="Q201" s="11">
        <f t="shared" si="9"/>
        <v>8</v>
      </c>
      <c r="R201" s="38">
        <v>2</v>
      </c>
      <c r="S201" s="36">
        <f t="shared" si="10"/>
        <v>4</v>
      </c>
      <c r="T201" s="37">
        <f t="shared" si="11"/>
        <v>-4.6</v>
      </c>
    </row>
    <row r="202" spans="1:20" ht="16.5" thickBot="1" thickTop="1">
      <c r="A202" s="4">
        <v>20</v>
      </c>
      <c r="B202" s="4">
        <v>199</v>
      </c>
      <c r="C202" s="9" t="s">
        <v>312</v>
      </c>
      <c r="D202" s="5">
        <v>497</v>
      </c>
      <c r="E202" s="4" t="s">
        <v>10</v>
      </c>
      <c r="F202" s="10" t="s">
        <v>353</v>
      </c>
      <c r="G202" s="4" t="s">
        <v>346</v>
      </c>
      <c r="H202" s="4">
        <v>9</v>
      </c>
      <c r="I202" s="12" t="s">
        <v>313</v>
      </c>
      <c r="J202" s="14">
        <v>7.2</v>
      </c>
      <c r="K202" s="13">
        <v>8</v>
      </c>
      <c r="L202" s="11" t="s">
        <v>397</v>
      </c>
      <c r="M202" s="11" t="s">
        <v>397</v>
      </c>
      <c r="N202" s="11" t="s">
        <v>397</v>
      </c>
      <c r="O202" s="11" t="s">
        <v>397</v>
      </c>
      <c r="P202" s="11" t="s">
        <v>397</v>
      </c>
      <c r="Q202" s="11">
        <f t="shared" si="9"/>
        <v>8</v>
      </c>
      <c r="R202" s="38">
        <v>1</v>
      </c>
      <c r="S202" s="36">
        <f t="shared" si="10"/>
        <v>8</v>
      </c>
      <c r="T202" s="37">
        <f t="shared" si="11"/>
        <v>0.7999999999999998</v>
      </c>
    </row>
    <row r="203" spans="1:21" ht="16.5" thickBot="1" thickTop="1">
      <c r="A203" s="52">
        <v>21</v>
      </c>
      <c r="B203" s="52">
        <v>206</v>
      </c>
      <c r="C203" s="63" t="s">
        <v>433</v>
      </c>
      <c r="D203" s="54">
        <v>1053</v>
      </c>
      <c r="E203" s="52" t="s">
        <v>231</v>
      </c>
      <c r="F203" s="55" t="s">
        <v>317</v>
      </c>
      <c r="G203" s="52" t="s">
        <v>264</v>
      </c>
      <c r="H203" s="52">
        <v>5</v>
      </c>
      <c r="I203" s="56" t="s">
        <v>189</v>
      </c>
      <c r="J203" s="57">
        <v>7.1</v>
      </c>
      <c r="K203" s="58">
        <v>12</v>
      </c>
      <c r="L203" s="59">
        <v>20</v>
      </c>
      <c r="M203" s="59" t="s">
        <v>397</v>
      </c>
      <c r="N203" s="59" t="s">
        <v>397</v>
      </c>
      <c r="O203" s="59" t="s">
        <v>397</v>
      </c>
      <c r="P203" s="59" t="s">
        <v>397</v>
      </c>
      <c r="Q203" s="59">
        <f t="shared" si="9"/>
        <v>32</v>
      </c>
      <c r="R203" s="60">
        <v>2</v>
      </c>
      <c r="S203" s="61">
        <f t="shared" si="10"/>
        <v>16</v>
      </c>
      <c r="T203" s="62">
        <f t="shared" si="11"/>
        <v>17.8</v>
      </c>
      <c r="U203" t="s">
        <v>190</v>
      </c>
    </row>
    <row r="204" spans="1:20" ht="16.5" thickBot="1" thickTop="1">
      <c r="A204" s="4">
        <v>21</v>
      </c>
      <c r="B204" s="4">
        <v>209</v>
      </c>
      <c r="C204" s="9" t="s">
        <v>395</v>
      </c>
      <c r="D204" s="5">
        <v>1730</v>
      </c>
      <c r="E204" s="4" t="s">
        <v>154</v>
      </c>
      <c r="F204" s="10" t="s">
        <v>337</v>
      </c>
      <c r="G204" s="4" t="s">
        <v>276</v>
      </c>
      <c r="H204" s="4">
        <v>3</v>
      </c>
      <c r="I204" s="12" t="s">
        <v>189</v>
      </c>
      <c r="J204" s="14">
        <v>6.1</v>
      </c>
      <c r="K204" s="13">
        <v>5</v>
      </c>
      <c r="L204" s="11">
        <v>18</v>
      </c>
      <c r="M204" s="11" t="s">
        <v>397</v>
      </c>
      <c r="N204" s="11" t="s">
        <v>397</v>
      </c>
      <c r="O204" s="11" t="s">
        <v>397</v>
      </c>
      <c r="P204" s="11" t="s">
        <v>397</v>
      </c>
      <c r="Q204" s="11">
        <f t="shared" si="9"/>
        <v>23</v>
      </c>
      <c r="R204" s="38">
        <v>2</v>
      </c>
      <c r="S204" s="36">
        <f t="shared" si="10"/>
        <v>11.5</v>
      </c>
      <c r="T204" s="37">
        <f t="shared" si="11"/>
        <v>10.8</v>
      </c>
    </row>
    <row r="205" spans="1:20" ht="16.5" thickBot="1" thickTop="1">
      <c r="A205" s="4">
        <v>21</v>
      </c>
      <c r="B205" s="4">
        <v>210</v>
      </c>
      <c r="C205" s="9" t="s">
        <v>396</v>
      </c>
      <c r="D205" s="5">
        <v>1786</v>
      </c>
      <c r="E205" s="4" t="s">
        <v>158</v>
      </c>
      <c r="F205" s="10" t="s">
        <v>365</v>
      </c>
      <c r="G205" s="4" t="s">
        <v>298</v>
      </c>
      <c r="H205" s="4">
        <v>7</v>
      </c>
      <c r="I205" s="12" t="s">
        <v>189</v>
      </c>
      <c r="J205" s="14">
        <v>7.6</v>
      </c>
      <c r="K205" s="13">
        <v>6</v>
      </c>
      <c r="L205" s="11">
        <v>11</v>
      </c>
      <c r="M205" s="11" t="s">
        <v>397</v>
      </c>
      <c r="N205" s="11" t="s">
        <v>397</v>
      </c>
      <c r="O205" s="11" t="s">
        <v>397</v>
      </c>
      <c r="P205" s="11" t="s">
        <v>397</v>
      </c>
      <c r="Q205" s="11">
        <f t="shared" si="9"/>
        <v>17</v>
      </c>
      <c r="R205" s="38">
        <v>2</v>
      </c>
      <c r="S205" s="36">
        <f t="shared" si="10"/>
        <v>8.5</v>
      </c>
      <c r="T205" s="37">
        <f t="shared" si="11"/>
        <v>1.8000000000000007</v>
      </c>
    </row>
    <row r="206" spans="1:20" ht="16.5" thickBot="1" thickTop="1">
      <c r="A206" s="4">
        <v>21</v>
      </c>
      <c r="B206" s="4">
        <v>205</v>
      </c>
      <c r="C206" s="9" t="s">
        <v>310</v>
      </c>
      <c r="D206" s="5">
        <v>109</v>
      </c>
      <c r="E206" s="4" t="s">
        <v>345</v>
      </c>
      <c r="F206" s="10" t="s">
        <v>324</v>
      </c>
      <c r="G206" s="4" t="s">
        <v>201</v>
      </c>
      <c r="H206" s="4">
        <v>12</v>
      </c>
      <c r="I206" s="12" t="s">
        <v>190</v>
      </c>
      <c r="J206" s="14">
        <v>12.5</v>
      </c>
      <c r="K206" s="13">
        <v>12</v>
      </c>
      <c r="L206" s="11" t="s">
        <v>397</v>
      </c>
      <c r="M206" s="11" t="s">
        <v>397</v>
      </c>
      <c r="N206" s="11" t="s">
        <v>397</v>
      </c>
      <c r="O206" s="11" t="s">
        <v>397</v>
      </c>
      <c r="P206" s="11" t="s">
        <v>397</v>
      </c>
      <c r="Q206" s="11">
        <f t="shared" si="9"/>
        <v>12</v>
      </c>
      <c r="R206" s="38">
        <v>1</v>
      </c>
      <c r="S206" s="36">
        <f t="shared" si="10"/>
        <v>12</v>
      </c>
      <c r="T206" s="37">
        <f t="shared" si="11"/>
        <v>-0.5</v>
      </c>
    </row>
    <row r="207" spans="1:20" ht="16.5" thickBot="1" thickTop="1">
      <c r="A207" s="4">
        <v>21</v>
      </c>
      <c r="B207" s="4">
        <v>207</v>
      </c>
      <c r="C207" s="9" t="s">
        <v>307</v>
      </c>
      <c r="D207" s="5">
        <v>1293</v>
      </c>
      <c r="E207" s="4" t="s">
        <v>108</v>
      </c>
      <c r="F207" s="10" t="s">
        <v>314</v>
      </c>
      <c r="G207" s="4" t="s">
        <v>321</v>
      </c>
      <c r="H207" s="4">
        <v>16</v>
      </c>
      <c r="I207" s="12" t="s">
        <v>190</v>
      </c>
      <c r="J207" s="14">
        <v>17.8</v>
      </c>
      <c r="K207" s="13">
        <v>9</v>
      </c>
      <c r="L207" s="11" t="s">
        <v>397</v>
      </c>
      <c r="M207" s="11" t="s">
        <v>397</v>
      </c>
      <c r="N207" s="11" t="s">
        <v>397</v>
      </c>
      <c r="O207" s="11" t="s">
        <v>397</v>
      </c>
      <c r="P207" s="11" t="s">
        <v>397</v>
      </c>
      <c r="Q207" s="11">
        <f t="shared" si="9"/>
        <v>9</v>
      </c>
      <c r="R207" s="38">
        <v>1</v>
      </c>
      <c r="S207" s="36">
        <f t="shared" si="10"/>
        <v>9</v>
      </c>
      <c r="T207" s="37">
        <f t="shared" si="11"/>
        <v>-8.8</v>
      </c>
    </row>
    <row r="208" spans="1:20" ht="16.5" thickBot="1" thickTop="1">
      <c r="A208" s="4">
        <v>21</v>
      </c>
      <c r="B208" s="4">
        <v>202</v>
      </c>
      <c r="C208" s="9" t="s">
        <v>312</v>
      </c>
      <c r="D208" s="5">
        <v>1280</v>
      </c>
      <c r="E208" s="4" t="s">
        <v>105</v>
      </c>
      <c r="F208" s="10" t="s">
        <v>314</v>
      </c>
      <c r="G208" s="4" t="s">
        <v>21</v>
      </c>
      <c r="H208" s="4">
        <v>16</v>
      </c>
      <c r="I208" s="12" t="s">
        <v>316</v>
      </c>
      <c r="J208" s="14">
        <v>14.8</v>
      </c>
      <c r="K208" s="13">
        <v>9</v>
      </c>
      <c r="L208" s="11" t="s">
        <v>397</v>
      </c>
      <c r="M208" s="11" t="s">
        <v>397</v>
      </c>
      <c r="N208" s="11" t="s">
        <v>397</v>
      </c>
      <c r="O208" s="11" t="s">
        <v>397</v>
      </c>
      <c r="P208" s="11" t="s">
        <v>397</v>
      </c>
      <c r="Q208" s="11">
        <f t="shared" si="9"/>
        <v>9</v>
      </c>
      <c r="R208" s="38">
        <v>1</v>
      </c>
      <c r="S208" s="36">
        <f t="shared" si="10"/>
        <v>9</v>
      </c>
      <c r="T208" s="37">
        <f t="shared" si="11"/>
        <v>-5.800000000000001</v>
      </c>
    </row>
    <row r="209" spans="1:20" ht="16.5" thickBot="1" thickTop="1">
      <c r="A209" s="4">
        <v>21</v>
      </c>
      <c r="B209" s="4">
        <v>204</v>
      </c>
      <c r="C209" s="9" t="s">
        <v>399</v>
      </c>
      <c r="D209" s="5">
        <v>914</v>
      </c>
      <c r="E209" s="4" t="s">
        <v>67</v>
      </c>
      <c r="F209" s="10" t="s">
        <v>369</v>
      </c>
      <c r="G209" s="4" t="s">
        <v>341</v>
      </c>
      <c r="H209" s="4">
        <v>2</v>
      </c>
      <c r="I209" s="12" t="s">
        <v>189</v>
      </c>
      <c r="J209" s="14">
        <v>5.2</v>
      </c>
      <c r="K209" s="13">
        <v>2</v>
      </c>
      <c r="L209" s="11">
        <v>0</v>
      </c>
      <c r="M209" s="11">
        <v>0</v>
      </c>
      <c r="N209" s="11">
        <v>6</v>
      </c>
      <c r="O209" s="11" t="s">
        <v>397</v>
      </c>
      <c r="P209" s="11" t="s">
        <v>397</v>
      </c>
      <c r="Q209" s="11">
        <f t="shared" si="9"/>
        <v>8</v>
      </c>
      <c r="R209" s="38">
        <v>4</v>
      </c>
      <c r="S209" s="36">
        <f t="shared" si="10"/>
        <v>2</v>
      </c>
      <c r="T209" s="37">
        <f t="shared" si="11"/>
        <v>-12.8</v>
      </c>
    </row>
    <row r="210" spans="1:20" ht="16.5" thickBot="1" thickTop="1">
      <c r="A210" s="4">
        <v>21</v>
      </c>
      <c r="B210" s="4">
        <v>201</v>
      </c>
      <c r="C210" s="9" t="s">
        <v>394</v>
      </c>
      <c r="D210" s="5">
        <v>1294</v>
      </c>
      <c r="E210" s="4" t="s">
        <v>233</v>
      </c>
      <c r="F210" s="10" t="s">
        <v>320</v>
      </c>
      <c r="G210" s="4" t="s">
        <v>206</v>
      </c>
      <c r="H210" s="4">
        <v>9</v>
      </c>
      <c r="I210" s="12" t="s">
        <v>189</v>
      </c>
      <c r="J210" s="14">
        <v>10</v>
      </c>
      <c r="K210" s="13">
        <v>7</v>
      </c>
      <c r="L210" s="11" t="s">
        <v>397</v>
      </c>
      <c r="M210" s="11" t="s">
        <v>397</v>
      </c>
      <c r="N210" s="11" t="s">
        <v>397</v>
      </c>
      <c r="O210" s="11" t="s">
        <v>397</v>
      </c>
      <c r="P210" s="11" t="s">
        <v>397</v>
      </c>
      <c r="Q210" s="11">
        <f t="shared" si="9"/>
        <v>7</v>
      </c>
      <c r="R210" s="38">
        <v>1</v>
      </c>
      <c r="S210" s="36">
        <f t="shared" si="10"/>
        <v>7</v>
      </c>
      <c r="T210" s="37">
        <f t="shared" si="11"/>
        <v>-3</v>
      </c>
    </row>
    <row r="211" spans="1:20" ht="16.5" thickBot="1" thickTop="1">
      <c r="A211" s="4">
        <v>21</v>
      </c>
      <c r="B211" s="4">
        <v>208</v>
      </c>
      <c r="C211" s="9" t="s">
        <v>308</v>
      </c>
      <c r="D211" s="5">
        <v>294</v>
      </c>
      <c r="E211" s="4" t="s">
        <v>382</v>
      </c>
      <c r="F211" s="10" t="s">
        <v>317</v>
      </c>
      <c r="G211" s="4" t="s">
        <v>379</v>
      </c>
      <c r="H211" s="4">
        <v>13</v>
      </c>
      <c r="I211" s="12" t="s">
        <v>313</v>
      </c>
      <c r="J211" s="14">
        <v>12.4</v>
      </c>
      <c r="K211" s="13">
        <v>4</v>
      </c>
      <c r="L211" s="11" t="s">
        <v>397</v>
      </c>
      <c r="M211" s="11" t="s">
        <v>397</v>
      </c>
      <c r="N211" s="11" t="s">
        <v>397</v>
      </c>
      <c r="O211" s="11" t="s">
        <v>397</v>
      </c>
      <c r="P211" s="11" t="s">
        <v>397</v>
      </c>
      <c r="Q211" s="11">
        <f t="shared" si="9"/>
        <v>4</v>
      </c>
      <c r="R211" s="38">
        <v>1</v>
      </c>
      <c r="S211" s="36">
        <f t="shared" si="10"/>
        <v>4</v>
      </c>
      <c r="T211" s="37">
        <f t="shared" si="11"/>
        <v>-8.4</v>
      </c>
    </row>
    <row r="212" spans="1:20" ht="16.5" thickBot="1" thickTop="1">
      <c r="A212" s="4">
        <v>21</v>
      </c>
      <c r="B212" s="4">
        <v>203</v>
      </c>
      <c r="C212" s="9" t="s">
        <v>311</v>
      </c>
      <c r="D212" s="5">
        <v>234</v>
      </c>
      <c r="E212" s="4" t="s">
        <v>373</v>
      </c>
      <c r="F212" s="10" t="s">
        <v>353</v>
      </c>
      <c r="G212" s="4" t="s">
        <v>341</v>
      </c>
      <c r="H212" s="4">
        <v>2</v>
      </c>
      <c r="I212" s="12" t="s">
        <v>189</v>
      </c>
      <c r="J212" s="14">
        <v>6.1</v>
      </c>
      <c r="K212" s="13">
        <v>0</v>
      </c>
      <c r="L212" s="11">
        <v>0</v>
      </c>
      <c r="M212" s="11">
        <v>0</v>
      </c>
      <c r="N212" s="11">
        <v>0</v>
      </c>
      <c r="O212" s="11" t="s">
        <v>397</v>
      </c>
      <c r="P212" s="11" t="s">
        <v>397</v>
      </c>
      <c r="Q212" s="11">
        <f t="shared" si="9"/>
        <v>0</v>
      </c>
      <c r="R212" s="38">
        <v>4</v>
      </c>
      <c r="S212" s="36">
        <f t="shared" si="10"/>
        <v>0</v>
      </c>
      <c r="T212" s="37">
        <f t="shared" si="11"/>
        <v>-24.4</v>
      </c>
    </row>
    <row r="213" spans="1:21" ht="16.5" thickBot="1" thickTop="1">
      <c r="A213" s="52">
        <v>22</v>
      </c>
      <c r="B213" s="52">
        <v>215</v>
      </c>
      <c r="C213" s="63" t="s">
        <v>433</v>
      </c>
      <c r="D213" s="54">
        <v>1559</v>
      </c>
      <c r="E213" s="52" t="s">
        <v>133</v>
      </c>
      <c r="F213" s="55" t="s">
        <v>317</v>
      </c>
      <c r="G213" s="52" t="s">
        <v>6</v>
      </c>
      <c r="H213" s="52">
        <v>10</v>
      </c>
      <c r="I213" s="56" t="s">
        <v>316</v>
      </c>
      <c r="J213" s="57">
        <v>8.6</v>
      </c>
      <c r="K213" s="58">
        <v>9</v>
      </c>
      <c r="L213" s="59">
        <v>13</v>
      </c>
      <c r="M213" s="59">
        <v>12</v>
      </c>
      <c r="N213" s="59" t="s">
        <v>397</v>
      </c>
      <c r="O213" s="59" t="s">
        <v>397</v>
      </c>
      <c r="P213" s="59" t="s">
        <v>397</v>
      </c>
      <c r="Q213" s="59">
        <f t="shared" si="9"/>
        <v>34</v>
      </c>
      <c r="R213" s="60">
        <v>3</v>
      </c>
      <c r="S213" s="61">
        <f t="shared" si="10"/>
        <v>11.333333333333334</v>
      </c>
      <c r="T213" s="62">
        <f t="shared" si="11"/>
        <v>8.200000000000003</v>
      </c>
      <c r="U213" t="s">
        <v>190</v>
      </c>
    </row>
    <row r="214" spans="1:20" ht="16.5" thickBot="1" thickTop="1">
      <c r="A214" s="4">
        <v>22</v>
      </c>
      <c r="B214" s="4">
        <v>214</v>
      </c>
      <c r="C214" s="9" t="s">
        <v>307</v>
      </c>
      <c r="D214" s="5">
        <v>144</v>
      </c>
      <c r="E214" s="4" t="s">
        <v>358</v>
      </c>
      <c r="F214" s="10" t="s">
        <v>357</v>
      </c>
      <c r="G214" s="4" t="s">
        <v>356</v>
      </c>
      <c r="H214" s="4">
        <v>6</v>
      </c>
      <c r="I214" s="12" t="s">
        <v>190</v>
      </c>
      <c r="J214" s="14">
        <v>8.2</v>
      </c>
      <c r="K214" s="13">
        <v>6</v>
      </c>
      <c r="L214" s="11">
        <v>22</v>
      </c>
      <c r="M214" s="11" t="s">
        <v>397</v>
      </c>
      <c r="N214" s="11" t="s">
        <v>397</v>
      </c>
      <c r="O214" s="11" t="s">
        <v>397</v>
      </c>
      <c r="P214" s="11" t="s">
        <v>397</v>
      </c>
      <c r="Q214" s="11">
        <f t="shared" si="9"/>
        <v>28</v>
      </c>
      <c r="R214" s="38">
        <v>2</v>
      </c>
      <c r="S214" s="36">
        <f t="shared" si="10"/>
        <v>14</v>
      </c>
      <c r="T214" s="37">
        <f t="shared" si="11"/>
        <v>11.600000000000001</v>
      </c>
    </row>
    <row r="215" spans="1:20" ht="16.5" thickBot="1" thickTop="1">
      <c r="A215" s="4">
        <v>22</v>
      </c>
      <c r="B215" s="4">
        <v>217</v>
      </c>
      <c r="C215" s="9" t="s">
        <v>399</v>
      </c>
      <c r="D215" s="5">
        <v>1863</v>
      </c>
      <c r="E215" s="4" t="s">
        <v>163</v>
      </c>
      <c r="F215" s="10" t="s">
        <v>314</v>
      </c>
      <c r="G215" s="4" t="s">
        <v>204</v>
      </c>
      <c r="H215" s="4">
        <v>7</v>
      </c>
      <c r="I215" s="12" t="s">
        <v>190</v>
      </c>
      <c r="J215" s="14">
        <v>9.5</v>
      </c>
      <c r="K215" s="13">
        <v>10</v>
      </c>
      <c r="L215" s="11">
        <v>14</v>
      </c>
      <c r="M215" s="11" t="s">
        <v>397</v>
      </c>
      <c r="N215" s="11" t="s">
        <v>397</v>
      </c>
      <c r="O215" s="11" t="s">
        <v>397</v>
      </c>
      <c r="P215" s="11" t="s">
        <v>397</v>
      </c>
      <c r="Q215" s="11">
        <f t="shared" si="9"/>
        <v>24</v>
      </c>
      <c r="R215" s="38">
        <v>2</v>
      </c>
      <c r="S215" s="36">
        <f t="shared" si="10"/>
        <v>12</v>
      </c>
      <c r="T215" s="37">
        <f t="shared" si="11"/>
        <v>5</v>
      </c>
    </row>
    <row r="216" spans="1:20" ht="16.5" thickBot="1" thickTop="1">
      <c r="A216" s="4">
        <v>22</v>
      </c>
      <c r="B216" s="4">
        <v>219</v>
      </c>
      <c r="C216" s="9" t="s">
        <v>312</v>
      </c>
      <c r="D216" s="5">
        <v>1153</v>
      </c>
      <c r="E216" s="4" t="s">
        <v>93</v>
      </c>
      <c r="F216" s="10" t="s">
        <v>40</v>
      </c>
      <c r="G216" s="4" t="s">
        <v>288</v>
      </c>
      <c r="H216" s="4">
        <v>8</v>
      </c>
      <c r="I216" s="12" t="s">
        <v>190</v>
      </c>
      <c r="J216" s="14">
        <v>9.5</v>
      </c>
      <c r="K216" s="13">
        <v>10</v>
      </c>
      <c r="L216" s="11">
        <v>10</v>
      </c>
      <c r="M216" s="11" t="s">
        <v>397</v>
      </c>
      <c r="N216" s="11" t="s">
        <v>397</v>
      </c>
      <c r="O216" s="11" t="s">
        <v>397</v>
      </c>
      <c r="P216" s="11" t="s">
        <v>397</v>
      </c>
      <c r="Q216" s="11">
        <f t="shared" si="9"/>
        <v>20</v>
      </c>
      <c r="R216" s="38">
        <v>2</v>
      </c>
      <c r="S216" s="36">
        <f t="shared" si="10"/>
        <v>10</v>
      </c>
      <c r="T216" s="37">
        <f t="shared" si="11"/>
        <v>1</v>
      </c>
    </row>
    <row r="217" spans="1:20" ht="16.5" thickBot="1" thickTop="1">
      <c r="A217" s="4">
        <v>22</v>
      </c>
      <c r="B217" s="4">
        <v>218</v>
      </c>
      <c r="C217" s="9" t="s">
        <v>311</v>
      </c>
      <c r="D217" s="5">
        <v>552</v>
      </c>
      <c r="E217" s="4" t="s">
        <v>14</v>
      </c>
      <c r="F217" s="10" t="s">
        <v>317</v>
      </c>
      <c r="G217" s="4" t="s">
        <v>210</v>
      </c>
      <c r="H217" s="4">
        <v>4</v>
      </c>
      <c r="I217" s="12" t="s">
        <v>313</v>
      </c>
      <c r="J217" s="14">
        <v>6.1</v>
      </c>
      <c r="K217" s="13">
        <v>1</v>
      </c>
      <c r="L217" s="11">
        <v>11</v>
      </c>
      <c r="M217" s="11">
        <v>6</v>
      </c>
      <c r="N217" s="11" t="s">
        <v>397</v>
      </c>
      <c r="O217" s="11" t="s">
        <v>397</v>
      </c>
      <c r="P217" s="11" t="s">
        <v>397</v>
      </c>
      <c r="Q217" s="11">
        <f t="shared" si="9"/>
        <v>18</v>
      </c>
      <c r="R217" s="38">
        <v>3</v>
      </c>
      <c r="S217" s="36">
        <f t="shared" si="10"/>
        <v>6</v>
      </c>
      <c r="T217" s="37">
        <f t="shared" si="11"/>
        <v>-0.29999999999999716</v>
      </c>
    </row>
    <row r="218" spans="1:20" ht="16.5" thickBot="1" thickTop="1">
      <c r="A218" s="4">
        <v>22</v>
      </c>
      <c r="B218" s="4">
        <v>212</v>
      </c>
      <c r="C218" s="9" t="s">
        <v>395</v>
      </c>
      <c r="D218" s="5">
        <v>1177</v>
      </c>
      <c r="E218" s="4" t="s">
        <v>95</v>
      </c>
      <c r="F218" s="10" t="s">
        <v>376</v>
      </c>
      <c r="G218" s="4" t="s">
        <v>363</v>
      </c>
      <c r="H218" s="4">
        <v>2</v>
      </c>
      <c r="I218" s="12" t="s">
        <v>313</v>
      </c>
      <c r="J218" s="14">
        <v>4.4</v>
      </c>
      <c r="K218" s="13">
        <v>7</v>
      </c>
      <c r="L218" s="11">
        <v>7</v>
      </c>
      <c r="M218" s="11">
        <v>2</v>
      </c>
      <c r="N218" s="11">
        <v>0</v>
      </c>
      <c r="O218" s="11" t="s">
        <v>397</v>
      </c>
      <c r="P218" s="11" t="s">
        <v>397</v>
      </c>
      <c r="Q218" s="11">
        <f t="shared" si="9"/>
        <v>16</v>
      </c>
      <c r="R218" s="38">
        <v>4</v>
      </c>
      <c r="S218" s="36">
        <f t="shared" si="10"/>
        <v>4</v>
      </c>
      <c r="T218" s="37">
        <f t="shared" si="11"/>
        <v>-1.6000000000000014</v>
      </c>
    </row>
    <row r="219" spans="1:20" ht="16.5" thickBot="1" thickTop="1">
      <c r="A219" s="4">
        <v>22</v>
      </c>
      <c r="B219" s="4">
        <v>213</v>
      </c>
      <c r="C219" s="9" t="s">
        <v>308</v>
      </c>
      <c r="D219" s="5">
        <v>2058</v>
      </c>
      <c r="E219" s="4" t="s">
        <v>182</v>
      </c>
      <c r="F219" s="10" t="s">
        <v>314</v>
      </c>
      <c r="G219" s="4" t="s">
        <v>170</v>
      </c>
      <c r="H219" s="4">
        <v>14</v>
      </c>
      <c r="I219" s="12" t="s">
        <v>313</v>
      </c>
      <c r="J219" s="14">
        <v>13.8</v>
      </c>
      <c r="K219" s="13">
        <v>11</v>
      </c>
      <c r="L219" s="11" t="s">
        <v>397</v>
      </c>
      <c r="M219" s="11" t="s">
        <v>397</v>
      </c>
      <c r="N219" s="11" t="s">
        <v>397</v>
      </c>
      <c r="O219" s="11" t="s">
        <v>397</v>
      </c>
      <c r="P219" s="11" t="s">
        <v>397</v>
      </c>
      <c r="Q219" s="11">
        <f t="shared" si="9"/>
        <v>11</v>
      </c>
      <c r="R219" s="38">
        <v>1</v>
      </c>
      <c r="S219" s="36">
        <f t="shared" si="10"/>
        <v>11</v>
      </c>
      <c r="T219" s="37">
        <f t="shared" si="11"/>
        <v>-2.8000000000000007</v>
      </c>
    </row>
    <row r="220" spans="1:20" ht="16.5" thickBot="1" thickTop="1">
      <c r="A220" s="4">
        <v>22</v>
      </c>
      <c r="B220" s="4">
        <v>220</v>
      </c>
      <c r="C220" s="9" t="s">
        <v>394</v>
      </c>
      <c r="D220" s="5">
        <v>766</v>
      </c>
      <c r="E220" s="4" t="s">
        <v>225</v>
      </c>
      <c r="F220" s="10" t="s">
        <v>369</v>
      </c>
      <c r="G220" s="4" t="s">
        <v>205</v>
      </c>
      <c r="H220" s="4">
        <v>6</v>
      </c>
      <c r="I220" s="12" t="s">
        <v>189</v>
      </c>
      <c r="J220" s="14">
        <v>7.9</v>
      </c>
      <c r="K220" s="13">
        <v>10</v>
      </c>
      <c r="L220" s="11" t="s">
        <v>397</v>
      </c>
      <c r="M220" s="11" t="s">
        <v>397</v>
      </c>
      <c r="N220" s="11" t="s">
        <v>397</v>
      </c>
      <c r="O220" s="11" t="s">
        <v>397</v>
      </c>
      <c r="P220" s="11" t="s">
        <v>397</v>
      </c>
      <c r="Q220" s="11">
        <f t="shared" si="9"/>
        <v>10</v>
      </c>
      <c r="R220" s="38">
        <v>1</v>
      </c>
      <c r="S220" s="36">
        <f t="shared" si="10"/>
        <v>10</v>
      </c>
      <c r="T220" s="37">
        <f t="shared" si="11"/>
        <v>2.0999999999999996</v>
      </c>
    </row>
    <row r="221" spans="1:20" ht="16.5" thickBot="1" thickTop="1">
      <c r="A221" s="4">
        <v>22</v>
      </c>
      <c r="B221" s="4">
        <v>216</v>
      </c>
      <c r="C221" s="9" t="s">
        <v>310</v>
      </c>
      <c r="D221" s="5">
        <v>802</v>
      </c>
      <c r="E221" s="4" t="s">
        <v>53</v>
      </c>
      <c r="F221" s="10" t="s">
        <v>323</v>
      </c>
      <c r="G221" s="4" t="s">
        <v>211</v>
      </c>
      <c r="H221" s="4">
        <v>12</v>
      </c>
      <c r="I221" s="12" t="s">
        <v>189</v>
      </c>
      <c r="J221" s="14">
        <v>8</v>
      </c>
      <c r="K221" s="13">
        <v>5</v>
      </c>
      <c r="L221" s="11" t="s">
        <v>397</v>
      </c>
      <c r="M221" s="11" t="s">
        <v>397</v>
      </c>
      <c r="N221" s="11" t="s">
        <v>397</v>
      </c>
      <c r="O221" s="11" t="s">
        <v>397</v>
      </c>
      <c r="P221" s="11" t="s">
        <v>397</v>
      </c>
      <c r="Q221" s="11">
        <f t="shared" si="9"/>
        <v>5</v>
      </c>
      <c r="R221" s="38">
        <v>1</v>
      </c>
      <c r="S221" s="36">
        <f t="shared" si="10"/>
        <v>5</v>
      </c>
      <c r="T221" s="37">
        <f t="shared" si="11"/>
        <v>-3</v>
      </c>
    </row>
    <row r="222" spans="1:20" ht="16.5" thickBot="1" thickTop="1">
      <c r="A222" s="4">
        <v>22</v>
      </c>
      <c r="B222" s="4">
        <v>211</v>
      </c>
      <c r="C222" s="9" t="s">
        <v>396</v>
      </c>
      <c r="D222" s="5">
        <v>1020</v>
      </c>
      <c r="E222" s="4" t="s">
        <v>80</v>
      </c>
      <c r="F222" s="10" t="s">
        <v>376</v>
      </c>
      <c r="G222" s="4" t="s">
        <v>216</v>
      </c>
      <c r="H222" s="4">
        <v>4</v>
      </c>
      <c r="I222" s="12" t="s">
        <v>316</v>
      </c>
      <c r="J222" s="14">
        <v>6.2</v>
      </c>
      <c r="K222" s="13">
        <v>2</v>
      </c>
      <c r="L222" s="11" t="s">
        <v>397</v>
      </c>
      <c r="M222" s="11" t="s">
        <v>397</v>
      </c>
      <c r="N222" s="11" t="s">
        <v>397</v>
      </c>
      <c r="O222" s="11" t="s">
        <v>397</v>
      </c>
      <c r="P222" s="11" t="s">
        <v>397</v>
      </c>
      <c r="Q222" s="11">
        <f t="shared" si="9"/>
        <v>2</v>
      </c>
      <c r="R222" s="38">
        <v>1</v>
      </c>
      <c r="S222" s="36">
        <f t="shared" si="10"/>
        <v>2</v>
      </c>
      <c r="T222" s="37">
        <f t="shared" si="11"/>
        <v>-4.2</v>
      </c>
    </row>
    <row r="223" spans="1:21" ht="16.5" thickBot="1" thickTop="1">
      <c r="A223" s="52">
        <v>23</v>
      </c>
      <c r="B223" s="52">
        <v>230</v>
      </c>
      <c r="C223" s="63" t="s">
        <v>435</v>
      </c>
      <c r="D223" s="54">
        <v>781</v>
      </c>
      <c r="E223" s="52" t="s">
        <v>50</v>
      </c>
      <c r="F223" s="55" t="s">
        <v>324</v>
      </c>
      <c r="G223" s="52" t="s">
        <v>6</v>
      </c>
      <c r="H223" s="52">
        <v>10</v>
      </c>
      <c r="I223" s="56" t="s">
        <v>316</v>
      </c>
      <c r="J223" s="57">
        <v>8.3</v>
      </c>
      <c r="K223" s="58">
        <v>10</v>
      </c>
      <c r="L223" s="59">
        <v>14</v>
      </c>
      <c r="M223" s="59">
        <v>8</v>
      </c>
      <c r="N223" s="59" t="s">
        <v>397</v>
      </c>
      <c r="O223" s="59" t="s">
        <v>397</v>
      </c>
      <c r="P223" s="59" t="s">
        <v>397</v>
      </c>
      <c r="Q223" s="59">
        <f t="shared" si="9"/>
        <v>32</v>
      </c>
      <c r="R223" s="60">
        <v>3</v>
      </c>
      <c r="S223" s="61">
        <f t="shared" si="10"/>
        <v>10.666666666666666</v>
      </c>
      <c r="T223" s="62">
        <f t="shared" si="11"/>
        <v>7.099999999999998</v>
      </c>
      <c r="U223" t="s">
        <v>190</v>
      </c>
    </row>
    <row r="224" spans="1:20" ht="16.5" thickBot="1" thickTop="1">
      <c r="A224" s="4">
        <v>23</v>
      </c>
      <c r="B224" s="4">
        <v>222</v>
      </c>
      <c r="C224" s="9" t="s">
        <v>312</v>
      </c>
      <c r="D224" s="5">
        <v>1229</v>
      </c>
      <c r="E224" s="4" t="s">
        <v>289</v>
      </c>
      <c r="F224" s="10" t="s">
        <v>320</v>
      </c>
      <c r="G224" s="4" t="s">
        <v>288</v>
      </c>
      <c r="H224" s="4">
        <v>8</v>
      </c>
      <c r="I224" s="12" t="s">
        <v>190</v>
      </c>
      <c r="J224" s="14">
        <v>8.6</v>
      </c>
      <c r="K224" s="13">
        <v>14</v>
      </c>
      <c r="L224" s="11">
        <v>12</v>
      </c>
      <c r="M224" s="11" t="s">
        <v>397</v>
      </c>
      <c r="N224" s="11" t="s">
        <v>397</v>
      </c>
      <c r="O224" s="11" t="s">
        <v>397</v>
      </c>
      <c r="P224" s="11" t="s">
        <v>397</v>
      </c>
      <c r="Q224" s="11">
        <f t="shared" si="9"/>
        <v>26</v>
      </c>
      <c r="R224" s="38">
        <v>2</v>
      </c>
      <c r="S224" s="36">
        <f t="shared" si="10"/>
        <v>13</v>
      </c>
      <c r="T224" s="37">
        <f t="shared" si="11"/>
        <v>8.8</v>
      </c>
    </row>
    <row r="225" spans="1:20" ht="16.5" thickBot="1" thickTop="1">
      <c r="A225" s="4">
        <v>23</v>
      </c>
      <c r="B225" s="4">
        <v>229</v>
      </c>
      <c r="C225" s="9" t="s">
        <v>395</v>
      </c>
      <c r="D225" s="5">
        <v>1676</v>
      </c>
      <c r="E225" s="4" t="s">
        <v>283</v>
      </c>
      <c r="F225" s="10" t="s">
        <v>13</v>
      </c>
      <c r="G225" s="4" t="s">
        <v>281</v>
      </c>
      <c r="H225" s="4">
        <v>9</v>
      </c>
      <c r="I225" s="12" t="s">
        <v>316</v>
      </c>
      <c r="J225" s="14">
        <v>10.1</v>
      </c>
      <c r="K225" s="13">
        <v>6</v>
      </c>
      <c r="L225" s="11">
        <v>13</v>
      </c>
      <c r="M225" s="11" t="s">
        <v>397</v>
      </c>
      <c r="N225" s="11" t="s">
        <v>397</v>
      </c>
      <c r="O225" s="11" t="s">
        <v>397</v>
      </c>
      <c r="P225" s="11" t="s">
        <v>397</v>
      </c>
      <c r="Q225" s="11">
        <f t="shared" si="9"/>
        <v>19</v>
      </c>
      <c r="R225" s="38">
        <v>2</v>
      </c>
      <c r="S225" s="36">
        <f t="shared" si="10"/>
        <v>9.5</v>
      </c>
      <c r="T225" s="37">
        <f t="shared" si="11"/>
        <v>-1.1999999999999993</v>
      </c>
    </row>
    <row r="226" spans="1:20" ht="16.5" thickBot="1" thickTop="1">
      <c r="A226" s="4">
        <v>23</v>
      </c>
      <c r="B226" s="4">
        <v>228</v>
      </c>
      <c r="C226" s="9" t="s">
        <v>308</v>
      </c>
      <c r="D226" s="5">
        <v>631</v>
      </c>
      <c r="E226" s="4" t="s">
        <v>24</v>
      </c>
      <c r="F226" s="10" t="s">
        <v>326</v>
      </c>
      <c r="G226" s="4" t="s">
        <v>390</v>
      </c>
      <c r="H226" s="4">
        <v>8</v>
      </c>
      <c r="I226" s="12" t="s">
        <v>189</v>
      </c>
      <c r="J226" s="14">
        <v>10.9</v>
      </c>
      <c r="K226" s="13">
        <v>18</v>
      </c>
      <c r="L226" s="11">
        <v>0</v>
      </c>
      <c r="M226" s="11" t="s">
        <v>397</v>
      </c>
      <c r="N226" s="11" t="s">
        <v>397</v>
      </c>
      <c r="O226" s="11" t="s">
        <v>397</v>
      </c>
      <c r="P226" s="11" t="s">
        <v>397</v>
      </c>
      <c r="Q226" s="11">
        <f t="shared" si="9"/>
        <v>18</v>
      </c>
      <c r="R226" s="38">
        <v>2</v>
      </c>
      <c r="S226" s="36">
        <f t="shared" si="10"/>
        <v>9</v>
      </c>
      <c r="T226" s="37">
        <f t="shared" si="11"/>
        <v>-3.8000000000000007</v>
      </c>
    </row>
    <row r="227" spans="1:20" ht="16.5" thickBot="1" thickTop="1">
      <c r="A227" s="4">
        <v>23</v>
      </c>
      <c r="B227" s="4">
        <v>221</v>
      </c>
      <c r="C227" s="9" t="s">
        <v>394</v>
      </c>
      <c r="D227" s="5">
        <v>1181</v>
      </c>
      <c r="E227" s="4" t="s">
        <v>96</v>
      </c>
      <c r="F227" s="10" t="s">
        <v>359</v>
      </c>
      <c r="G227" s="4" t="s">
        <v>334</v>
      </c>
      <c r="H227" s="4">
        <v>14</v>
      </c>
      <c r="I227" s="12" t="s">
        <v>190</v>
      </c>
      <c r="J227" s="14">
        <v>14.8</v>
      </c>
      <c r="K227" s="13">
        <v>14</v>
      </c>
      <c r="L227" s="11" t="s">
        <v>397</v>
      </c>
      <c r="M227" s="11" t="s">
        <v>397</v>
      </c>
      <c r="N227" s="11" t="s">
        <v>397</v>
      </c>
      <c r="O227" s="11" t="s">
        <v>397</v>
      </c>
      <c r="P227" s="11" t="s">
        <v>397</v>
      </c>
      <c r="Q227" s="11">
        <f t="shared" si="9"/>
        <v>14</v>
      </c>
      <c r="R227" s="38">
        <v>1</v>
      </c>
      <c r="S227" s="36">
        <f t="shared" si="10"/>
        <v>14</v>
      </c>
      <c r="T227" s="37">
        <f t="shared" si="11"/>
        <v>-0.8000000000000007</v>
      </c>
    </row>
    <row r="228" spans="1:20" ht="16.5" thickBot="1" thickTop="1">
      <c r="A228" s="4">
        <v>23</v>
      </c>
      <c r="B228" s="4">
        <v>226</v>
      </c>
      <c r="C228" s="9" t="s">
        <v>309</v>
      </c>
      <c r="D228" s="5">
        <v>962</v>
      </c>
      <c r="E228" s="4" t="s">
        <v>72</v>
      </c>
      <c r="F228" s="10" t="s">
        <v>314</v>
      </c>
      <c r="G228" s="4" t="s">
        <v>340</v>
      </c>
      <c r="H228" s="4">
        <v>10</v>
      </c>
      <c r="I228" s="12" t="s">
        <v>189</v>
      </c>
      <c r="J228" s="14">
        <v>14.3</v>
      </c>
      <c r="K228" s="13">
        <v>12</v>
      </c>
      <c r="L228" s="11" t="s">
        <v>397</v>
      </c>
      <c r="M228" s="11" t="s">
        <v>397</v>
      </c>
      <c r="N228" s="11" t="s">
        <v>397</v>
      </c>
      <c r="O228" s="11" t="s">
        <v>397</v>
      </c>
      <c r="P228" s="11" t="s">
        <v>397</v>
      </c>
      <c r="Q228" s="11">
        <f t="shared" si="9"/>
        <v>12</v>
      </c>
      <c r="R228" s="38">
        <v>1</v>
      </c>
      <c r="S228" s="36">
        <f t="shared" si="10"/>
        <v>12</v>
      </c>
      <c r="T228" s="37">
        <f t="shared" si="11"/>
        <v>-2.3000000000000007</v>
      </c>
    </row>
    <row r="229" spans="1:20" ht="16.5" thickBot="1" thickTop="1">
      <c r="A229" s="4">
        <v>23</v>
      </c>
      <c r="B229" s="4">
        <v>223</v>
      </c>
      <c r="C229" s="9" t="s">
        <v>311</v>
      </c>
      <c r="D229" s="5">
        <v>2052</v>
      </c>
      <c r="E229" s="4" t="s">
        <v>181</v>
      </c>
      <c r="F229" s="10" t="s">
        <v>317</v>
      </c>
      <c r="G229" s="4" t="s">
        <v>179</v>
      </c>
      <c r="H229" s="4">
        <v>15</v>
      </c>
      <c r="I229" s="12" t="s">
        <v>313</v>
      </c>
      <c r="J229" s="14">
        <v>16.4</v>
      </c>
      <c r="K229" s="13">
        <v>12</v>
      </c>
      <c r="L229" s="11" t="s">
        <v>397</v>
      </c>
      <c r="M229" s="11" t="s">
        <v>397</v>
      </c>
      <c r="N229" s="11" t="s">
        <v>397</v>
      </c>
      <c r="O229" s="11" t="s">
        <v>397</v>
      </c>
      <c r="P229" s="11" t="s">
        <v>397</v>
      </c>
      <c r="Q229" s="11">
        <f t="shared" si="9"/>
        <v>12</v>
      </c>
      <c r="R229" s="38">
        <v>1</v>
      </c>
      <c r="S229" s="36">
        <f t="shared" si="10"/>
        <v>12</v>
      </c>
      <c r="T229" s="37">
        <f t="shared" si="11"/>
        <v>-4.399999999999999</v>
      </c>
    </row>
    <row r="230" spans="1:20" ht="16.5" thickBot="1" thickTop="1">
      <c r="A230" s="4">
        <v>23</v>
      </c>
      <c r="B230" s="4">
        <v>225</v>
      </c>
      <c r="C230" s="9" t="s">
        <v>310</v>
      </c>
      <c r="D230" s="5">
        <v>1743</v>
      </c>
      <c r="E230" s="4" t="s">
        <v>306</v>
      </c>
      <c r="F230" s="10" t="s">
        <v>388</v>
      </c>
      <c r="G230" s="4" t="s">
        <v>217</v>
      </c>
      <c r="H230" s="4">
        <v>7</v>
      </c>
      <c r="I230" s="12" t="s">
        <v>316</v>
      </c>
      <c r="J230" s="14">
        <v>9.4</v>
      </c>
      <c r="K230" s="13">
        <v>11</v>
      </c>
      <c r="L230" s="11" t="s">
        <v>397</v>
      </c>
      <c r="M230" s="11" t="s">
        <v>397</v>
      </c>
      <c r="N230" s="11" t="s">
        <v>397</v>
      </c>
      <c r="O230" s="11" t="s">
        <v>397</v>
      </c>
      <c r="P230" s="11" t="s">
        <v>397</v>
      </c>
      <c r="Q230" s="11">
        <f t="shared" si="9"/>
        <v>11</v>
      </c>
      <c r="R230" s="38">
        <v>1</v>
      </c>
      <c r="S230" s="36">
        <f t="shared" si="10"/>
        <v>11</v>
      </c>
      <c r="T230" s="37">
        <f t="shared" si="11"/>
        <v>1.5999999999999996</v>
      </c>
    </row>
    <row r="231" spans="1:20" ht="16.5" thickBot="1" thickTop="1">
      <c r="A231" s="4">
        <v>23</v>
      </c>
      <c r="B231" s="4">
        <v>224</v>
      </c>
      <c r="C231" s="9" t="s">
        <v>399</v>
      </c>
      <c r="D231" s="5">
        <v>713</v>
      </c>
      <c r="E231" s="4" t="s">
        <v>304</v>
      </c>
      <c r="F231" s="10" t="s">
        <v>328</v>
      </c>
      <c r="G231" s="4" t="s">
        <v>217</v>
      </c>
      <c r="H231" s="4">
        <v>7</v>
      </c>
      <c r="I231" s="12" t="s">
        <v>316</v>
      </c>
      <c r="J231" s="14">
        <v>9.4</v>
      </c>
      <c r="K231" s="13">
        <v>6</v>
      </c>
      <c r="L231" s="11" t="s">
        <v>397</v>
      </c>
      <c r="M231" s="11" t="s">
        <v>397</v>
      </c>
      <c r="N231" s="11" t="s">
        <v>397</v>
      </c>
      <c r="O231" s="11" t="s">
        <v>397</v>
      </c>
      <c r="P231" s="11" t="s">
        <v>397</v>
      </c>
      <c r="Q231" s="11">
        <f t="shared" si="9"/>
        <v>6</v>
      </c>
      <c r="R231" s="38">
        <v>1</v>
      </c>
      <c r="S231" s="36">
        <f t="shared" si="10"/>
        <v>6</v>
      </c>
      <c r="T231" s="37">
        <f t="shared" si="11"/>
        <v>-3.4000000000000004</v>
      </c>
    </row>
    <row r="232" spans="1:20" ht="16.5" thickBot="1" thickTop="1">
      <c r="A232" s="4">
        <v>23</v>
      </c>
      <c r="B232" s="4">
        <v>227</v>
      </c>
      <c r="C232" s="9" t="s">
        <v>307</v>
      </c>
      <c r="D232" s="5">
        <v>227</v>
      </c>
      <c r="E232" s="4" t="s">
        <v>370</v>
      </c>
      <c r="F232" s="10" t="s">
        <v>322</v>
      </c>
      <c r="G232" s="4" t="s">
        <v>216</v>
      </c>
      <c r="H232" s="4">
        <v>4</v>
      </c>
      <c r="I232" s="12" t="s">
        <v>316</v>
      </c>
      <c r="J232" s="14">
        <v>6.8</v>
      </c>
      <c r="K232" s="13">
        <v>0</v>
      </c>
      <c r="L232" s="11" t="s">
        <v>397</v>
      </c>
      <c r="M232" s="11" t="s">
        <v>397</v>
      </c>
      <c r="N232" s="11" t="s">
        <v>397</v>
      </c>
      <c r="O232" s="11" t="s">
        <v>397</v>
      </c>
      <c r="P232" s="11" t="s">
        <v>397</v>
      </c>
      <c r="Q232" s="11">
        <f t="shared" si="9"/>
        <v>0</v>
      </c>
      <c r="R232" s="38">
        <v>1</v>
      </c>
      <c r="S232" s="36">
        <f t="shared" si="10"/>
        <v>0</v>
      </c>
      <c r="T232" s="37">
        <f t="shared" si="11"/>
        <v>-6.8</v>
      </c>
    </row>
    <row r="233" spans="1:20" ht="16.5" thickBot="1" thickTop="1">
      <c r="A233" s="52">
        <v>24</v>
      </c>
      <c r="B233" s="52">
        <v>239</v>
      </c>
      <c r="C233" s="53" t="s">
        <v>312</v>
      </c>
      <c r="D233" s="54">
        <v>1454</v>
      </c>
      <c r="E233" s="52" t="s">
        <v>255</v>
      </c>
      <c r="F233" s="55" t="s">
        <v>348</v>
      </c>
      <c r="G233" s="52" t="s">
        <v>252</v>
      </c>
      <c r="H233" s="52">
        <v>11</v>
      </c>
      <c r="I233" s="56" t="s">
        <v>316</v>
      </c>
      <c r="J233" s="57">
        <v>11.6</v>
      </c>
      <c r="K233" s="58">
        <v>26</v>
      </c>
      <c r="L233" s="59">
        <v>10</v>
      </c>
      <c r="M233" s="59">
        <v>16</v>
      </c>
      <c r="N233" s="59">
        <v>12</v>
      </c>
      <c r="O233" s="59"/>
      <c r="P233" s="59"/>
      <c r="Q233" s="59">
        <f t="shared" si="9"/>
        <v>64</v>
      </c>
      <c r="R233" s="60">
        <v>4</v>
      </c>
      <c r="S233" s="61">
        <f t="shared" si="10"/>
        <v>16</v>
      </c>
      <c r="T233" s="62">
        <f t="shared" si="11"/>
        <v>17.6</v>
      </c>
    </row>
    <row r="234" spans="1:20" ht="16.5" thickBot="1" thickTop="1">
      <c r="A234" s="4">
        <v>24</v>
      </c>
      <c r="B234" s="4">
        <v>235</v>
      </c>
      <c r="C234" s="9" t="s">
        <v>309</v>
      </c>
      <c r="D234" s="5">
        <v>694</v>
      </c>
      <c r="E234" s="4" t="s">
        <v>37</v>
      </c>
      <c r="F234" s="10" t="s">
        <v>372</v>
      </c>
      <c r="G234" s="4" t="s">
        <v>207</v>
      </c>
      <c r="H234" s="4">
        <v>5</v>
      </c>
      <c r="I234" s="12" t="s">
        <v>190</v>
      </c>
      <c r="J234" s="14">
        <v>7.9</v>
      </c>
      <c r="K234" s="13">
        <v>7</v>
      </c>
      <c r="L234" s="11">
        <v>16</v>
      </c>
      <c r="M234" s="11">
        <v>13</v>
      </c>
      <c r="N234" s="11">
        <v>2</v>
      </c>
      <c r="O234" s="11" t="s">
        <v>397</v>
      </c>
      <c r="P234" s="11" t="s">
        <v>397</v>
      </c>
      <c r="Q234" s="11">
        <f t="shared" si="9"/>
        <v>38</v>
      </c>
      <c r="R234" s="38">
        <v>4</v>
      </c>
      <c r="S234" s="36">
        <f t="shared" si="10"/>
        <v>9.5</v>
      </c>
      <c r="T234" s="37">
        <f t="shared" si="11"/>
        <v>6.399999999999999</v>
      </c>
    </row>
    <row r="235" spans="1:20" ht="16.5" thickBot="1" thickTop="1">
      <c r="A235" s="4">
        <v>24</v>
      </c>
      <c r="B235" s="4">
        <v>238</v>
      </c>
      <c r="C235" s="9" t="s">
        <v>311</v>
      </c>
      <c r="D235" s="5">
        <v>1538</v>
      </c>
      <c r="E235" s="4" t="s">
        <v>127</v>
      </c>
      <c r="F235" s="10" t="s">
        <v>372</v>
      </c>
      <c r="G235" s="4" t="s">
        <v>209</v>
      </c>
      <c r="H235" s="4">
        <v>8</v>
      </c>
      <c r="I235" s="12" t="s">
        <v>313</v>
      </c>
      <c r="J235" s="14">
        <v>9</v>
      </c>
      <c r="K235" s="13">
        <v>11</v>
      </c>
      <c r="L235" s="11">
        <v>7</v>
      </c>
      <c r="M235" s="11">
        <v>8</v>
      </c>
      <c r="N235" s="11">
        <v>3</v>
      </c>
      <c r="O235" s="11"/>
      <c r="P235" s="11"/>
      <c r="Q235" s="11">
        <f t="shared" si="9"/>
        <v>29</v>
      </c>
      <c r="R235" s="38">
        <v>4</v>
      </c>
      <c r="S235" s="36">
        <f t="shared" si="10"/>
        <v>7.25</v>
      </c>
      <c r="T235" s="37">
        <f t="shared" si="11"/>
        <v>-7</v>
      </c>
    </row>
    <row r="236" spans="1:20" ht="16.5" thickBot="1" thickTop="1">
      <c r="A236" s="4">
        <v>24</v>
      </c>
      <c r="B236" s="4">
        <v>233</v>
      </c>
      <c r="C236" s="9" t="s">
        <v>308</v>
      </c>
      <c r="D236" s="5">
        <v>1869</v>
      </c>
      <c r="E236" s="4" t="s">
        <v>285</v>
      </c>
      <c r="F236" s="10" t="s">
        <v>328</v>
      </c>
      <c r="G236" s="4" t="s">
        <v>211</v>
      </c>
      <c r="H236" s="4">
        <v>12</v>
      </c>
      <c r="I236" s="12" t="s">
        <v>189</v>
      </c>
      <c r="J236" s="14">
        <v>10.8</v>
      </c>
      <c r="K236" s="13">
        <v>22</v>
      </c>
      <c r="L236" s="11" t="s">
        <v>397</v>
      </c>
      <c r="M236" s="11" t="s">
        <v>397</v>
      </c>
      <c r="N236" s="11" t="s">
        <v>397</v>
      </c>
      <c r="O236" s="11" t="s">
        <v>397</v>
      </c>
      <c r="P236" s="11" t="s">
        <v>397</v>
      </c>
      <c r="Q236" s="11">
        <f t="shared" si="9"/>
        <v>22</v>
      </c>
      <c r="R236" s="38">
        <v>1</v>
      </c>
      <c r="S236" s="36">
        <f t="shared" si="10"/>
        <v>22</v>
      </c>
      <c r="T236" s="37">
        <f t="shared" si="11"/>
        <v>11.2</v>
      </c>
    </row>
    <row r="237" spans="1:20" ht="16.5" thickBot="1" thickTop="1">
      <c r="A237" s="4">
        <v>24</v>
      </c>
      <c r="B237" s="4">
        <v>236</v>
      </c>
      <c r="C237" s="9" t="s">
        <v>310</v>
      </c>
      <c r="D237" s="5">
        <v>673</v>
      </c>
      <c r="E237" s="4" t="s">
        <v>35</v>
      </c>
      <c r="F237" s="10" t="s">
        <v>354</v>
      </c>
      <c r="G237" s="4" t="s">
        <v>379</v>
      </c>
      <c r="H237" s="4">
        <v>13</v>
      </c>
      <c r="I237" s="12" t="s">
        <v>313</v>
      </c>
      <c r="J237" s="14">
        <v>10.6</v>
      </c>
      <c r="K237" s="13">
        <v>17</v>
      </c>
      <c r="L237" s="11" t="s">
        <v>397</v>
      </c>
      <c r="M237" s="11" t="s">
        <v>397</v>
      </c>
      <c r="N237" s="11" t="s">
        <v>397</v>
      </c>
      <c r="O237" s="11" t="s">
        <v>397</v>
      </c>
      <c r="P237" s="11" t="s">
        <v>397</v>
      </c>
      <c r="Q237" s="11">
        <f t="shared" si="9"/>
        <v>17</v>
      </c>
      <c r="R237" s="38">
        <v>1</v>
      </c>
      <c r="S237" s="36">
        <f t="shared" si="10"/>
        <v>17</v>
      </c>
      <c r="T237" s="37">
        <f t="shared" si="11"/>
        <v>6.4</v>
      </c>
    </row>
    <row r="238" spans="1:20" ht="16.5" thickBot="1" thickTop="1">
      <c r="A238" s="4">
        <v>24</v>
      </c>
      <c r="B238" s="4">
        <v>240</v>
      </c>
      <c r="C238" s="9" t="s">
        <v>394</v>
      </c>
      <c r="D238" s="5">
        <v>415</v>
      </c>
      <c r="E238" s="4" t="s">
        <v>5</v>
      </c>
      <c r="F238" s="10" t="s">
        <v>353</v>
      </c>
      <c r="G238" s="4" t="s">
        <v>212</v>
      </c>
      <c r="H238" s="4">
        <v>11</v>
      </c>
      <c r="I238" s="12" t="s">
        <v>313</v>
      </c>
      <c r="J238" s="14">
        <v>7.6</v>
      </c>
      <c r="K238" s="13">
        <v>6</v>
      </c>
      <c r="L238" s="11">
        <v>8</v>
      </c>
      <c r="M238" s="11" t="s">
        <v>397</v>
      </c>
      <c r="N238" s="11" t="s">
        <v>397</v>
      </c>
      <c r="O238" s="11" t="s">
        <v>397</v>
      </c>
      <c r="P238" s="11" t="s">
        <v>397</v>
      </c>
      <c r="Q238" s="11">
        <f t="shared" si="9"/>
        <v>14</v>
      </c>
      <c r="R238" s="38">
        <v>2</v>
      </c>
      <c r="S238" s="36">
        <f t="shared" si="10"/>
        <v>7</v>
      </c>
      <c r="T238" s="37">
        <f t="shared" si="11"/>
        <v>-1.1999999999999993</v>
      </c>
    </row>
    <row r="239" spans="1:20" ht="16.5" thickBot="1" thickTop="1">
      <c r="A239" s="4">
        <v>24</v>
      </c>
      <c r="B239" s="4">
        <v>231</v>
      </c>
      <c r="C239" s="9" t="s">
        <v>396</v>
      </c>
      <c r="D239" s="5">
        <v>1423</v>
      </c>
      <c r="E239" s="4" t="s">
        <v>118</v>
      </c>
      <c r="F239" s="10" t="s">
        <v>357</v>
      </c>
      <c r="G239" s="4" t="s">
        <v>340</v>
      </c>
      <c r="H239" s="4">
        <v>10</v>
      </c>
      <c r="I239" s="12" t="s">
        <v>189</v>
      </c>
      <c r="J239" s="14">
        <v>12.4</v>
      </c>
      <c r="K239" s="13">
        <v>12</v>
      </c>
      <c r="L239" s="11" t="s">
        <v>397</v>
      </c>
      <c r="M239" s="11" t="s">
        <v>397</v>
      </c>
      <c r="N239" s="11" t="s">
        <v>397</v>
      </c>
      <c r="O239" s="11" t="s">
        <v>397</v>
      </c>
      <c r="P239" s="11" t="s">
        <v>397</v>
      </c>
      <c r="Q239" s="11">
        <f t="shared" si="9"/>
        <v>12</v>
      </c>
      <c r="R239" s="38">
        <v>1</v>
      </c>
      <c r="S239" s="36">
        <f t="shared" si="10"/>
        <v>12</v>
      </c>
      <c r="T239" s="37">
        <f t="shared" si="11"/>
        <v>-0.40000000000000036</v>
      </c>
    </row>
    <row r="240" spans="1:20" ht="16.5" thickBot="1" thickTop="1">
      <c r="A240" s="4">
        <v>24</v>
      </c>
      <c r="B240" s="4">
        <v>237</v>
      </c>
      <c r="C240" s="9" t="s">
        <v>399</v>
      </c>
      <c r="D240" s="5">
        <v>811</v>
      </c>
      <c r="E240" s="4" t="s">
        <v>54</v>
      </c>
      <c r="F240" s="10" t="s">
        <v>339</v>
      </c>
      <c r="G240" s="4" t="s">
        <v>334</v>
      </c>
      <c r="H240" s="4">
        <v>14</v>
      </c>
      <c r="I240" s="12" t="s">
        <v>190</v>
      </c>
      <c r="J240" s="14">
        <v>11.6</v>
      </c>
      <c r="K240" s="13">
        <v>11</v>
      </c>
      <c r="L240" s="11" t="s">
        <v>397</v>
      </c>
      <c r="M240" s="11" t="s">
        <v>397</v>
      </c>
      <c r="N240" s="11" t="s">
        <v>397</v>
      </c>
      <c r="O240" s="11" t="s">
        <v>397</v>
      </c>
      <c r="P240" s="11" t="s">
        <v>397</v>
      </c>
      <c r="Q240" s="11">
        <f t="shared" si="9"/>
        <v>11</v>
      </c>
      <c r="R240" s="38">
        <v>1</v>
      </c>
      <c r="S240" s="36">
        <f t="shared" si="10"/>
        <v>11</v>
      </c>
      <c r="T240" s="37">
        <f t="shared" si="11"/>
        <v>-0.5999999999999996</v>
      </c>
    </row>
    <row r="241" spans="1:20" ht="16.5" thickBot="1" thickTop="1">
      <c r="A241" s="4">
        <v>24</v>
      </c>
      <c r="B241" s="4">
        <v>232</v>
      </c>
      <c r="C241" s="9" t="s">
        <v>395</v>
      </c>
      <c r="D241" s="5">
        <v>976</v>
      </c>
      <c r="E241" s="4" t="s">
        <v>74</v>
      </c>
      <c r="F241" s="10" t="s">
        <v>365</v>
      </c>
      <c r="G241" s="4" t="s">
        <v>200</v>
      </c>
      <c r="H241" s="4">
        <v>1</v>
      </c>
      <c r="I241" s="12" t="s">
        <v>316</v>
      </c>
      <c r="J241" s="14">
        <v>5.7</v>
      </c>
      <c r="K241" s="13">
        <v>2</v>
      </c>
      <c r="L241" s="11">
        <v>2</v>
      </c>
      <c r="M241" s="11">
        <v>6</v>
      </c>
      <c r="N241" s="11">
        <v>0</v>
      </c>
      <c r="O241" s="11" t="s">
        <v>397</v>
      </c>
      <c r="P241" s="11" t="s">
        <v>397</v>
      </c>
      <c r="Q241" s="11">
        <f t="shared" si="9"/>
        <v>10</v>
      </c>
      <c r="R241" s="38">
        <v>4</v>
      </c>
      <c r="S241" s="36">
        <f t="shared" si="10"/>
        <v>2.5</v>
      </c>
      <c r="T241" s="37">
        <f t="shared" si="11"/>
        <v>-12.8</v>
      </c>
    </row>
    <row r="242" spans="1:20" ht="16.5" thickBot="1" thickTop="1">
      <c r="A242" s="4">
        <v>24</v>
      </c>
      <c r="B242" s="4">
        <v>234</v>
      </c>
      <c r="C242" s="9" t="s">
        <v>307</v>
      </c>
      <c r="D242" s="5">
        <v>865</v>
      </c>
      <c r="E242" s="4" t="s">
        <v>60</v>
      </c>
      <c r="F242" s="10" t="s">
        <v>376</v>
      </c>
      <c r="G242" s="4" t="s">
        <v>331</v>
      </c>
      <c r="H242" s="4">
        <v>5</v>
      </c>
      <c r="I242" s="12" t="s">
        <v>313</v>
      </c>
      <c r="J242" s="14">
        <v>5.5</v>
      </c>
      <c r="K242" s="13">
        <v>0</v>
      </c>
      <c r="L242" s="11">
        <v>0</v>
      </c>
      <c r="M242" s="11" t="s">
        <v>397</v>
      </c>
      <c r="N242" s="11" t="s">
        <v>397</v>
      </c>
      <c r="O242" s="11" t="s">
        <v>397</v>
      </c>
      <c r="P242" s="11" t="s">
        <v>397</v>
      </c>
      <c r="Q242" s="11">
        <f t="shared" si="9"/>
        <v>0</v>
      </c>
      <c r="R242" s="38">
        <v>2</v>
      </c>
      <c r="S242" s="36">
        <f t="shared" si="10"/>
        <v>0</v>
      </c>
      <c r="T242" s="37">
        <f t="shared" si="11"/>
        <v>-11</v>
      </c>
    </row>
    <row r="243" spans="1:21" ht="16.5" thickBot="1" thickTop="1">
      <c r="A243" s="52">
        <v>25</v>
      </c>
      <c r="B243" s="52">
        <v>243</v>
      </c>
      <c r="C243" s="63" t="s">
        <v>431</v>
      </c>
      <c r="D243" s="54">
        <v>176</v>
      </c>
      <c r="E243" s="52" t="s">
        <v>362</v>
      </c>
      <c r="F243" s="55" t="s">
        <v>335</v>
      </c>
      <c r="G243" s="52" t="s">
        <v>361</v>
      </c>
      <c r="H243" s="52">
        <v>15</v>
      </c>
      <c r="I243" s="56" t="s">
        <v>189</v>
      </c>
      <c r="J243" s="57">
        <v>13.1</v>
      </c>
      <c r="K243" s="58">
        <v>18</v>
      </c>
      <c r="L243" s="59" t="s">
        <v>397</v>
      </c>
      <c r="M243" s="59" t="s">
        <v>397</v>
      </c>
      <c r="N243" s="59" t="s">
        <v>397</v>
      </c>
      <c r="O243" s="59" t="s">
        <v>397</v>
      </c>
      <c r="P243" s="59" t="s">
        <v>397</v>
      </c>
      <c r="Q243" s="59">
        <f t="shared" si="9"/>
        <v>18</v>
      </c>
      <c r="R243" s="60">
        <v>1</v>
      </c>
      <c r="S243" s="61">
        <f t="shared" si="10"/>
        <v>18</v>
      </c>
      <c r="T243" s="62">
        <f t="shared" si="11"/>
        <v>4.9</v>
      </c>
      <c r="U243" t="s">
        <v>190</v>
      </c>
    </row>
    <row r="244" spans="1:20" ht="16.5" thickBot="1" thickTop="1">
      <c r="A244" s="4">
        <v>25</v>
      </c>
      <c r="B244" s="4">
        <v>250</v>
      </c>
      <c r="C244" s="9" t="s">
        <v>396</v>
      </c>
      <c r="D244" s="5">
        <v>740</v>
      </c>
      <c r="E244" s="4" t="s">
        <v>45</v>
      </c>
      <c r="F244" s="10" t="s">
        <v>322</v>
      </c>
      <c r="G244" s="4" t="s">
        <v>336</v>
      </c>
      <c r="H244" s="4">
        <v>13</v>
      </c>
      <c r="I244" s="12" t="s">
        <v>190</v>
      </c>
      <c r="J244" s="14">
        <v>12.6</v>
      </c>
      <c r="K244" s="13">
        <v>14</v>
      </c>
      <c r="L244" s="11" t="s">
        <v>397</v>
      </c>
      <c r="M244" s="11" t="s">
        <v>397</v>
      </c>
      <c r="N244" s="11" t="s">
        <v>397</v>
      </c>
      <c r="O244" s="11" t="s">
        <v>397</v>
      </c>
      <c r="P244" s="11" t="s">
        <v>397</v>
      </c>
      <c r="Q244" s="11">
        <f t="shared" si="9"/>
        <v>14</v>
      </c>
      <c r="R244" s="38">
        <v>1</v>
      </c>
      <c r="S244" s="36">
        <f t="shared" si="10"/>
        <v>14</v>
      </c>
      <c r="T244" s="37">
        <f t="shared" si="11"/>
        <v>1.4000000000000004</v>
      </c>
    </row>
    <row r="245" spans="1:20" ht="16.5" thickBot="1" thickTop="1">
      <c r="A245" s="4">
        <v>25</v>
      </c>
      <c r="B245" s="4">
        <v>246</v>
      </c>
      <c r="C245" s="9" t="s">
        <v>309</v>
      </c>
      <c r="D245" s="5">
        <v>1023</v>
      </c>
      <c r="E245" s="4" t="s">
        <v>81</v>
      </c>
      <c r="F245" s="10" t="s">
        <v>337</v>
      </c>
      <c r="G245" s="4" t="s">
        <v>350</v>
      </c>
      <c r="H245" s="4">
        <v>8</v>
      </c>
      <c r="I245" s="12" t="s">
        <v>316</v>
      </c>
      <c r="J245" s="14">
        <v>9.9</v>
      </c>
      <c r="K245" s="13">
        <v>13</v>
      </c>
      <c r="L245" s="11" t="s">
        <v>397</v>
      </c>
      <c r="M245" s="11" t="s">
        <v>397</v>
      </c>
      <c r="N245" s="11" t="s">
        <v>397</v>
      </c>
      <c r="O245" s="11" t="s">
        <v>397</v>
      </c>
      <c r="P245" s="11" t="s">
        <v>397</v>
      </c>
      <c r="Q245" s="11">
        <f t="shared" si="9"/>
        <v>13</v>
      </c>
      <c r="R245" s="38">
        <v>1</v>
      </c>
      <c r="S245" s="36">
        <f t="shared" si="10"/>
        <v>13</v>
      </c>
      <c r="T245" s="37">
        <f t="shared" si="11"/>
        <v>3.0999999999999996</v>
      </c>
    </row>
    <row r="246" spans="1:20" ht="16.5" thickBot="1" thickTop="1">
      <c r="A246" s="4">
        <v>25</v>
      </c>
      <c r="B246" s="4">
        <v>247</v>
      </c>
      <c r="C246" s="9" t="s">
        <v>307</v>
      </c>
      <c r="D246" s="5">
        <v>747</v>
      </c>
      <c r="E246" s="4" t="s">
        <v>46</v>
      </c>
      <c r="F246" s="10" t="s">
        <v>354</v>
      </c>
      <c r="G246" s="4" t="s">
        <v>1</v>
      </c>
      <c r="H246" s="4">
        <v>13</v>
      </c>
      <c r="I246" s="12" t="s">
        <v>189</v>
      </c>
      <c r="J246" s="14">
        <v>13.9</v>
      </c>
      <c r="K246" s="13">
        <v>11</v>
      </c>
      <c r="L246" s="11" t="s">
        <v>397</v>
      </c>
      <c r="M246" s="11" t="s">
        <v>397</v>
      </c>
      <c r="N246" s="11" t="s">
        <v>397</v>
      </c>
      <c r="O246" s="11" t="s">
        <v>397</v>
      </c>
      <c r="P246" s="11" t="s">
        <v>397</v>
      </c>
      <c r="Q246" s="11">
        <f t="shared" si="9"/>
        <v>11</v>
      </c>
      <c r="R246" s="38">
        <v>1</v>
      </c>
      <c r="S246" s="36">
        <f t="shared" si="10"/>
        <v>11</v>
      </c>
      <c r="T246" s="37">
        <f t="shared" si="11"/>
        <v>-2.9000000000000004</v>
      </c>
    </row>
    <row r="247" spans="1:20" ht="16.5" thickBot="1" thickTop="1">
      <c r="A247" s="4">
        <v>25</v>
      </c>
      <c r="B247" s="4">
        <v>242</v>
      </c>
      <c r="C247" s="9" t="s">
        <v>312</v>
      </c>
      <c r="D247" s="5">
        <v>79</v>
      </c>
      <c r="E247" s="4" t="s">
        <v>338</v>
      </c>
      <c r="F247" s="10" t="s">
        <v>337</v>
      </c>
      <c r="G247" s="4" t="s">
        <v>336</v>
      </c>
      <c r="H247" s="4">
        <v>13</v>
      </c>
      <c r="I247" s="12" t="s">
        <v>190</v>
      </c>
      <c r="J247" s="14">
        <v>10.5</v>
      </c>
      <c r="K247" s="13">
        <v>10</v>
      </c>
      <c r="L247" s="11" t="s">
        <v>397</v>
      </c>
      <c r="M247" s="11" t="s">
        <v>397</v>
      </c>
      <c r="N247" s="11" t="s">
        <v>397</v>
      </c>
      <c r="O247" s="11" t="s">
        <v>397</v>
      </c>
      <c r="P247" s="11" t="s">
        <v>397</v>
      </c>
      <c r="Q247" s="11">
        <f t="shared" si="9"/>
        <v>10</v>
      </c>
      <c r="R247" s="38">
        <v>1</v>
      </c>
      <c r="S247" s="36">
        <f t="shared" si="10"/>
        <v>10</v>
      </c>
      <c r="T247" s="37">
        <f t="shared" si="11"/>
        <v>-0.5</v>
      </c>
    </row>
    <row r="248" spans="1:20" ht="16.5" thickBot="1" thickTop="1">
      <c r="A248" s="4">
        <v>25</v>
      </c>
      <c r="B248" s="4">
        <v>244</v>
      </c>
      <c r="C248" s="9" t="s">
        <v>399</v>
      </c>
      <c r="D248" s="5">
        <v>258</v>
      </c>
      <c r="E248" s="4" t="s">
        <v>380</v>
      </c>
      <c r="F248" s="10" t="s">
        <v>348</v>
      </c>
      <c r="G248" s="4" t="s">
        <v>379</v>
      </c>
      <c r="H248" s="4">
        <v>13</v>
      </c>
      <c r="I248" s="12" t="s">
        <v>313</v>
      </c>
      <c r="J248" s="14">
        <v>8.4</v>
      </c>
      <c r="K248" s="13">
        <v>9</v>
      </c>
      <c r="L248" s="11" t="s">
        <v>397</v>
      </c>
      <c r="M248" s="11" t="s">
        <v>397</v>
      </c>
      <c r="N248" s="11" t="s">
        <v>397</v>
      </c>
      <c r="O248" s="11" t="s">
        <v>397</v>
      </c>
      <c r="P248" s="11" t="s">
        <v>397</v>
      </c>
      <c r="Q248" s="11">
        <f t="shared" si="9"/>
        <v>9</v>
      </c>
      <c r="R248" s="38">
        <v>1</v>
      </c>
      <c r="S248" s="36">
        <f t="shared" si="10"/>
        <v>9</v>
      </c>
      <c r="T248" s="37">
        <f t="shared" si="11"/>
        <v>0.5999999999999996</v>
      </c>
    </row>
    <row r="249" spans="1:20" ht="16.5" thickBot="1" thickTop="1">
      <c r="A249" s="4">
        <v>25</v>
      </c>
      <c r="B249" s="4">
        <v>248</v>
      </c>
      <c r="C249" s="9" t="s">
        <v>308</v>
      </c>
      <c r="D249" s="5">
        <v>334</v>
      </c>
      <c r="E249" s="4" t="s">
        <v>391</v>
      </c>
      <c r="F249" s="10" t="s">
        <v>388</v>
      </c>
      <c r="G249" s="4" t="s">
        <v>390</v>
      </c>
      <c r="H249" s="4">
        <v>8</v>
      </c>
      <c r="I249" s="12" t="s">
        <v>189</v>
      </c>
      <c r="J249" s="14">
        <v>14.5</v>
      </c>
      <c r="K249" s="13">
        <v>0</v>
      </c>
      <c r="L249" s="11">
        <v>8</v>
      </c>
      <c r="M249" s="11" t="s">
        <v>397</v>
      </c>
      <c r="N249" s="11" t="s">
        <v>397</v>
      </c>
      <c r="O249" s="11" t="s">
        <v>397</v>
      </c>
      <c r="P249" s="11" t="s">
        <v>397</v>
      </c>
      <c r="Q249" s="11">
        <f t="shared" si="9"/>
        <v>8</v>
      </c>
      <c r="R249" s="38">
        <v>2</v>
      </c>
      <c r="S249" s="36">
        <f t="shared" si="10"/>
        <v>4</v>
      </c>
      <c r="T249" s="37">
        <f t="shared" si="11"/>
        <v>-21</v>
      </c>
    </row>
    <row r="250" spans="1:20" ht="16.5" thickBot="1" thickTop="1">
      <c r="A250" s="4">
        <v>25</v>
      </c>
      <c r="B250" s="4">
        <v>241</v>
      </c>
      <c r="C250" s="9" t="s">
        <v>394</v>
      </c>
      <c r="D250" s="5">
        <v>2032</v>
      </c>
      <c r="E250" s="4" t="s">
        <v>177</v>
      </c>
      <c r="F250" s="10" t="s">
        <v>332</v>
      </c>
      <c r="G250" s="4" t="s">
        <v>165</v>
      </c>
      <c r="H250" s="4">
        <v>14</v>
      </c>
      <c r="I250" s="12" t="s">
        <v>316</v>
      </c>
      <c r="J250" s="14">
        <v>12.8</v>
      </c>
      <c r="K250" s="13">
        <v>8</v>
      </c>
      <c r="L250" s="11" t="s">
        <v>397</v>
      </c>
      <c r="M250" s="11" t="s">
        <v>397</v>
      </c>
      <c r="N250" s="11" t="s">
        <v>397</v>
      </c>
      <c r="O250" s="11" t="s">
        <v>397</v>
      </c>
      <c r="P250" s="11" t="s">
        <v>397</v>
      </c>
      <c r="Q250" s="11">
        <f t="shared" si="9"/>
        <v>8</v>
      </c>
      <c r="R250" s="38">
        <v>1</v>
      </c>
      <c r="S250" s="36">
        <f t="shared" si="10"/>
        <v>8</v>
      </c>
      <c r="T250" s="37">
        <f t="shared" si="11"/>
        <v>-4.800000000000001</v>
      </c>
    </row>
    <row r="251" spans="1:20" ht="16.5" thickBot="1" thickTop="1">
      <c r="A251" s="4">
        <v>25</v>
      </c>
      <c r="B251" s="4">
        <v>245</v>
      </c>
      <c r="C251" s="9" t="s">
        <v>310</v>
      </c>
      <c r="D251" s="5">
        <v>2023</v>
      </c>
      <c r="E251" s="4" t="s">
        <v>175</v>
      </c>
      <c r="F251" s="10" t="s">
        <v>344</v>
      </c>
      <c r="G251" s="4" t="s">
        <v>218</v>
      </c>
      <c r="H251" s="4">
        <v>9</v>
      </c>
      <c r="I251" s="12" t="s">
        <v>190</v>
      </c>
      <c r="J251" s="14">
        <v>8</v>
      </c>
      <c r="K251" s="13">
        <v>2</v>
      </c>
      <c r="L251" s="11" t="s">
        <v>397</v>
      </c>
      <c r="M251" s="11" t="s">
        <v>397</v>
      </c>
      <c r="N251" s="11" t="s">
        <v>397</v>
      </c>
      <c r="O251" s="11" t="s">
        <v>397</v>
      </c>
      <c r="P251" s="11" t="s">
        <v>397</v>
      </c>
      <c r="Q251" s="11">
        <f t="shared" si="9"/>
        <v>2</v>
      </c>
      <c r="R251" s="38">
        <v>1</v>
      </c>
      <c r="S251" s="36">
        <f t="shared" si="10"/>
        <v>2</v>
      </c>
      <c r="T251" s="37">
        <f t="shared" si="11"/>
        <v>-6</v>
      </c>
    </row>
    <row r="252" spans="1:20" ht="16.5" thickBot="1" thickTop="1">
      <c r="A252" s="4">
        <v>25</v>
      </c>
      <c r="B252" s="4">
        <v>249</v>
      </c>
      <c r="C252" s="9" t="s">
        <v>395</v>
      </c>
      <c r="D252" s="5">
        <v>527</v>
      </c>
      <c r="E252" s="4" t="s">
        <v>12</v>
      </c>
      <c r="F252" s="10" t="s">
        <v>320</v>
      </c>
      <c r="G252" s="4" t="s">
        <v>298</v>
      </c>
      <c r="H252" s="4">
        <v>7</v>
      </c>
      <c r="I252" s="12" t="s">
        <v>189</v>
      </c>
      <c r="J252" s="14">
        <v>8.5</v>
      </c>
      <c r="K252" s="13">
        <v>0</v>
      </c>
      <c r="L252" s="11">
        <v>0</v>
      </c>
      <c r="M252" s="11" t="s">
        <v>397</v>
      </c>
      <c r="N252" s="11" t="s">
        <v>397</v>
      </c>
      <c r="O252" s="11" t="s">
        <v>397</v>
      </c>
      <c r="P252" s="11" t="s">
        <v>397</v>
      </c>
      <c r="Q252" s="11">
        <f t="shared" si="9"/>
        <v>0</v>
      </c>
      <c r="R252" s="38">
        <v>2</v>
      </c>
      <c r="S252" s="36">
        <f t="shared" si="10"/>
        <v>0</v>
      </c>
      <c r="T252" s="37">
        <f t="shared" si="11"/>
        <v>-17</v>
      </c>
    </row>
    <row r="253" spans="1:21" ht="16.5" thickBot="1" thickTop="1">
      <c r="A253" s="52">
        <v>26</v>
      </c>
      <c r="B253" s="52">
        <v>253</v>
      </c>
      <c r="C253" s="63" t="s">
        <v>437</v>
      </c>
      <c r="D253" s="54">
        <v>1403</v>
      </c>
      <c r="E253" s="52" t="s">
        <v>117</v>
      </c>
      <c r="F253" s="55" t="s">
        <v>314</v>
      </c>
      <c r="G253" s="52" t="s">
        <v>281</v>
      </c>
      <c r="H253" s="52">
        <v>9</v>
      </c>
      <c r="I253" s="56" t="s">
        <v>316</v>
      </c>
      <c r="J253" s="57">
        <v>8.3</v>
      </c>
      <c r="K253" s="58">
        <v>10</v>
      </c>
      <c r="L253" s="59">
        <v>15</v>
      </c>
      <c r="M253" s="59" t="s">
        <v>397</v>
      </c>
      <c r="N253" s="59" t="s">
        <v>397</v>
      </c>
      <c r="O253" s="59" t="s">
        <v>397</v>
      </c>
      <c r="P253" s="59" t="s">
        <v>397</v>
      </c>
      <c r="Q253" s="59">
        <f t="shared" si="9"/>
        <v>25</v>
      </c>
      <c r="R253" s="60">
        <v>2</v>
      </c>
      <c r="S253" s="61">
        <f t="shared" si="10"/>
        <v>12.5</v>
      </c>
      <c r="T253" s="62">
        <f t="shared" si="11"/>
        <v>8.399999999999999</v>
      </c>
      <c r="U253" t="s">
        <v>190</v>
      </c>
    </row>
    <row r="254" spans="1:20" ht="16.5" thickBot="1" thickTop="1">
      <c r="A254" s="4">
        <v>26</v>
      </c>
      <c r="B254" s="4">
        <v>260</v>
      </c>
      <c r="C254" s="9" t="s">
        <v>394</v>
      </c>
      <c r="D254" s="5">
        <v>1303</v>
      </c>
      <c r="E254" s="4" t="s">
        <v>109</v>
      </c>
      <c r="F254" s="10" t="s">
        <v>376</v>
      </c>
      <c r="G254" s="4" t="s">
        <v>207</v>
      </c>
      <c r="H254" s="4">
        <v>5</v>
      </c>
      <c r="I254" s="12" t="s">
        <v>190</v>
      </c>
      <c r="J254" s="14">
        <v>6.5</v>
      </c>
      <c r="K254" s="13">
        <v>0</v>
      </c>
      <c r="L254" s="11">
        <v>4</v>
      </c>
      <c r="M254" s="11">
        <v>5</v>
      </c>
      <c r="N254" s="11">
        <v>14</v>
      </c>
      <c r="O254" s="11" t="s">
        <v>397</v>
      </c>
      <c r="P254" s="11" t="s">
        <v>397</v>
      </c>
      <c r="Q254" s="11">
        <f t="shared" si="9"/>
        <v>23</v>
      </c>
      <c r="R254" s="38">
        <v>4</v>
      </c>
      <c r="S254" s="36">
        <f t="shared" si="10"/>
        <v>5.75</v>
      </c>
      <c r="T254" s="37">
        <f t="shared" si="11"/>
        <v>-3</v>
      </c>
    </row>
    <row r="255" spans="1:20" ht="16.5" thickBot="1" thickTop="1">
      <c r="A255" s="4">
        <v>26</v>
      </c>
      <c r="B255" s="4">
        <v>259</v>
      </c>
      <c r="C255" s="9" t="s">
        <v>312</v>
      </c>
      <c r="D255" s="5">
        <v>195</v>
      </c>
      <c r="E255" s="4" t="s">
        <v>366</v>
      </c>
      <c r="F255" s="10" t="s">
        <v>337</v>
      </c>
      <c r="G255" s="4" t="s">
        <v>325</v>
      </c>
      <c r="H255" s="4">
        <v>12</v>
      </c>
      <c r="I255" s="12" t="s">
        <v>316</v>
      </c>
      <c r="J255" s="14">
        <v>8.5</v>
      </c>
      <c r="K255" s="13">
        <v>8</v>
      </c>
      <c r="L255" s="11">
        <v>6</v>
      </c>
      <c r="M255" s="11">
        <v>5</v>
      </c>
      <c r="N255" s="11" t="s">
        <v>397</v>
      </c>
      <c r="O255" s="11" t="s">
        <v>397</v>
      </c>
      <c r="P255" s="11" t="s">
        <v>397</v>
      </c>
      <c r="Q255" s="11">
        <f t="shared" si="9"/>
        <v>19</v>
      </c>
      <c r="R255" s="38">
        <v>3</v>
      </c>
      <c r="S255" s="36">
        <f t="shared" si="10"/>
        <v>6.333333333333333</v>
      </c>
      <c r="T255" s="37">
        <f t="shared" si="11"/>
        <v>-6.5</v>
      </c>
    </row>
    <row r="256" spans="1:20" ht="16.5" thickBot="1" thickTop="1">
      <c r="A256" s="4">
        <v>26</v>
      </c>
      <c r="B256" s="4">
        <v>257</v>
      </c>
      <c r="C256" s="9" t="s">
        <v>399</v>
      </c>
      <c r="D256" s="5">
        <v>1612</v>
      </c>
      <c r="E256" s="4" t="s">
        <v>139</v>
      </c>
      <c r="F256" s="10" t="s">
        <v>332</v>
      </c>
      <c r="G256" s="4" t="s">
        <v>298</v>
      </c>
      <c r="H256" s="4">
        <v>7</v>
      </c>
      <c r="I256" s="12" t="s">
        <v>189</v>
      </c>
      <c r="J256" s="14">
        <v>7.4</v>
      </c>
      <c r="K256" s="13">
        <v>10</v>
      </c>
      <c r="L256" s="11">
        <v>8</v>
      </c>
      <c r="M256" s="11" t="s">
        <v>397</v>
      </c>
      <c r="N256" s="11" t="s">
        <v>397</v>
      </c>
      <c r="O256" s="11" t="s">
        <v>397</v>
      </c>
      <c r="P256" s="11" t="s">
        <v>397</v>
      </c>
      <c r="Q256" s="11">
        <f t="shared" si="9"/>
        <v>18</v>
      </c>
      <c r="R256" s="38">
        <v>2</v>
      </c>
      <c r="S256" s="36">
        <f t="shared" si="10"/>
        <v>9</v>
      </c>
      <c r="T256" s="37">
        <f t="shared" si="11"/>
        <v>3.1999999999999993</v>
      </c>
    </row>
    <row r="257" spans="1:20" ht="16.5" thickBot="1" thickTop="1">
      <c r="A257" s="4">
        <v>26</v>
      </c>
      <c r="B257" s="4">
        <v>256</v>
      </c>
      <c r="C257" s="9" t="s">
        <v>310</v>
      </c>
      <c r="D257" s="5">
        <v>1248</v>
      </c>
      <c r="E257" s="4" t="s">
        <v>100</v>
      </c>
      <c r="F257" s="10" t="s">
        <v>314</v>
      </c>
      <c r="G257" s="4" t="s">
        <v>361</v>
      </c>
      <c r="H257" s="4">
        <v>15</v>
      </c>
      <c r="I257" s="12" t="s">
        <v>189</v>
      </c>
      <c r="J257" s="14">
        <v>12.3</v>
      </c>
      <c r="K257" s="13">
        <v>15</v>
      </c>
      <c r="L257" s="11" t="s">
        <v>397</v>
      </c>
      <c r="M257" s="11" t="s">
        <v>397</v>
      </c>
      <c r="N257" s="11" t="s">
        <v>397</v>
      </c>
      <c r="O257" s="11" t="s">
        <v>397</v>
      </c>
      <c r="P257" s="11" t="s">
        <v>397</v>
      </c>
      <c r="Q257" s="11">
        <f t="shared" si="9"/>
        <v>15</v>
      </c>
      <c r="R257" s="38">
        <v>1</v>
      </c>
      <c r="S257" s="36">
        <f t="shared" si="10"/>
        <v>15</v>
      </c>
      <c r="T257" s="37">
        <f t="shared" si="11"/>
        <v>2.6999999999999993</v>
      </c>
    </row>
    <row r="258" spans="1:20" ht="16.5" thickBot="1" thickTop="1">
      <c r="A258" s="4">
        <v>26</v>
      </c>
      <c r="B258" s="4">
        <v>258</v>
      </c>
      <c r="C258" s="9" t="s">
        <v>311</v>
      </c>
      <c r="D258" s="5">
        <v>1007</v>
      </c>
      <c r="E258" s="4" t="s">
        <v>79</v>
      </c>
      <c r="F258" s="10" t="s">
        <v>344</v>
      </c>
      <c r="G258" s="4" t="s">
        <v>1</v>
      </c>
      <c r="H258" s="4">
        <v>13</v>
      </c>
      <c r="I258" s="12" t="s">
        <v>189</v>
      </c>
      <c r="J258" s="14">
        <v>13.7</v>
      </c>
      <c r="K258" s="13">
        <v>12</v>
      </c>
      <c r="L258" s="11" t="s">
        <v>397</v>
      </c>
      <c r="M258" s="11" t="s">
        <v>397</v>
      </c>
      <c r="N258" s="11" t="s">
        <v>397</v>
      </c>
      <c r="O258" s="11" t="s">
        <v>397</v>
      </c>
      <c r="P258" s="11" t="s">
        <v>397</v>
      </c>
      <c r="Q258" s="11">
        <f t="shared" si="9"/>
        <v>12</v>
      </c>
      <c r="R258" s="38">
        <v>1</v>
      </c>
      <c r="S258" s="36">
        <f t="shared" si="10"/>
        <v>12</v>
      </c>
      <c r="T258" s="37">
        <f t="shared" si="11"/>
        <v>-1.6999999999999993</v>
      </c>
    </row>
    <row r="259" spans="1:20" ht="16.5" thickBot="1" thickTop="1">
      <c r="A259" s="4">
        <v>26</v>
      </c>
      <c r="B259" s="4">
        <v>255</v>
      </c>
      <c r="C259" s="9" t="s">
        <v>309</v>
      </c>
      <c r="D259" s="5">
        <v>1864</v>
      </c>
      <c r="E259" s="4" t="s">
        <v>164</v>
      </c>
      <c r="F259" s="10" t="s">
        <v>44</v>
      </c>
      <c r="G259" s="4" t="s">
        <v>206</v>
      </c>
      <c r="H259" s="4">
        <v>9</v>
      </c>
      <c r="I259" s="12" t="s">
        <v>189</v>
      </c>
      <c r="J259" s="14">
        <v>8.6</v>
      </c>
      <c r="K259" s="13">
        <v>6</v>
      </c>
      <c r="L259" s="11" t="s">
        <v>397</v>
      </c>
      <c r="M259" s="11" t="s">
        <v>397</v>
      </c>
      <c r="N259" s="11" t="s">
        <v>397</v>
      </c>
      <c r="O259" s="11" t="s">
        <v>397</v>
      </c>
      <c r="P259" s="11" t="s">
        <v>397</v>
      </c>
      <c r="Q259" s="11">
        <f aca="true" t="shared" si="12" ref="Q259:Q282">SUM(K259:P259)</f>
        <v>6</v>
      </c>
      <c r="R259" s="38">
        <v>1</v>
      </c>
      <c r="S259" s="36">
        <f aca="true" t="shared" si="13" ref="S259:S282">+Q259/R259</f>
        <v>6</v>
      </c>
      <c r="T259" s="37">
        <f aca="true" t="shared" si="14" ref="T259:T282">R259*S259-(R259*J259)</f>
        <v>-2.5999999999999996</v>
      </c>
    </row>
    <row r="260" spans="1:20" ht="16.5" thickBot="1" thickTop="1">
      <c r="A260" s="4">
        <v>26</v>
      </c>
      <c r="B260" s="4">
        <v>254</v>
      </c>
      <c r="C260" s="9" t="s">
        <v>307</v>
      </c>
      <c r="D260" s="5">
        <v>2067</v>
      </c>
      <c r="E260" s="4" t="s">
        <v>251</v>
      </c>
      <c r="F260" s="10" t="s">
        <v>365</v>
      </c>
      <c r="G260" s="4" t="s">
        <v>218</v>
      </c>
      <c r="H260" s="4">
        <v>9</v>
      </c>
      <c r="I260" s="12" t="s">
        <v>190</v>
      </c>
      <c r="J260" s="14">
        <v>9.4</v>
      </c>
      <c r="K260" s="13">
        <v>5</v>
      </c>
      <c r="L260" s="11" t="s">
        <v>397</v>
      </c>
      <c r="M260" s="11" t="s">
        <v>397</v>
      </c>
      <c r="N260" s="11" t="s">
        <v>397</v>
      </c>
      <c r="O260" s="11" t="s">
        <v>397</v>
      </c>
      <c r="P260" s="11" t="s">
        <v>397</v>
      </c>
      <c r="Q260" s="11">
        <f t="shared" si="12"/>
        <v>5</v>
      </c>
      <c r="R260" s="38">
        <v>1</v>
      </c>
      <c r="S260" s="36">
        <f t="shared" si="13"/>
        <v>5</v>
      </c>
      <c r="T260" s="37">
        <f t="shared" si="14"/>
        <v>-4.4</v>
      </c>
    </row>
    <row r="261" spans="1:20" ht="16.5" thickBot="1" thickTop="1">
      <c r="A261" s="4">
        <v>26</v>
      </c>
      <c r="B261" s="4">
        <v>251</v>
      </c>
      <c r="C261" s="9" t="s">
        <v>396</v>
      </c>
      <c r="D261" s="5">
        <v>1720</v>
      </c>
      <c r="E261" s="4" t="s">
        <v>153</v>
      </c>
      <c r="F261" s="10" t="s">
        <v>357</v>
      </c>
      <c r="G261" s="4" t="s">
        <v>383</v>
      </c>
      <c r="H261" s="4">
        <v>6</v>
      </c>
      <c r="I261" s="12" t="s">
        <v>316</v>
      </c>
      <c r="J261" s="14">
        <v>8.3</v>
      </c>
      <c r="K261" s="13">
        <v>2</v>
      </c>
      <c r="L261" s="11" t="s">
        <v>397</v>
      </c>
      <c r="M261" s="11" t="s">
        <v>397</v>
      </c>
      <c r="N261" s="11" t="s">
        <v>397</v>
      </c>
      <c r="O261" s="11" t="s">
        <v>397</v>
      </c>
      <c r="P261" s="11" t="s">
        <v>397</v>
      </c>
      <c r="Q261" s="11">
        <f t="shared" si="12"/>
        <v>2</v>
      </c>
      <c r="R261" s="38">
        <v>1</v>
      </c>
      <c r="S261" s="36">
        <f t="shared" si="13"/>
        <v>2</v>
      </c>
      <c r="T261" s="37">
        <f t="shared" si="14"/>
        <v>-6.300000000000001</v>
      </c>
    </row>
    <row r="262" spans="1:20" ht="16.5" thickBot="1" thickTop="1">
      <c r="A262" s="4">
        <v>26</v>
      </c>
      <c r="B262" s="4">
        <v>252</v>
      </c>
      <c r="C262" s="9" t="s">
        <v>395</v>
      </c>
      <c r="D262" s="5">
        <v>1390</v>
      </c>
      <c r="E262" s="4" t="s">
        <v>263</v>
      </c>
      <c r="F262" s="10" t="s">
        <v>323</v>
      </c>
      <c r="G262" s="4" t="s">
        <v>200</v>
      </c>
      <c r="H262" s="4">
        <v>1</v>
      </c>
      <c r="I262" s="12" t="s">
        <v>316</v>
      </c>
      <c r="J262" s="14">
        <v>4.3</v>
      </c>
      <c r="K262" s="13">
        <v>0</v>
      </c>
      <c r="L262" s="11">
        <v>0</v>
      </c>
      <c r="M262" s="11">
        <v>0</v>
      </c>
      <c r="N262" s="11">
        <v>0</v>
      </c>
      <c r="O262" s="11" t="s">
        <v>397</v>
      </c>
      <c r="P262" s="11" t="s">
        <v>397</v>
      </c>
      <c r="Q262" s="11">
        <f t="shared" si="12"/>
        <v>0</v>
      </c>
      <c r="R262" s="38">
        <v>4</v>
      </c>
      <c r="S262" s="36">
        <f t="shared" si="13"/>
        <v>0</v>
      </c>
      <c r="T262" s="37">
        <f t="shared" si="14"/>
        <v>-17.2</v>
      </c>
    </row>
    <row r="263" spans="1:21" ht="16.5" thickBot="1" thickTop="1">
      <c r="A263" s="52">
        <v>27</v>
      </c>
      <c r="B263" s="52">
        <v>266</v>
      </c>
      <c r="C263" s="63" t="s">
        <v>433</v>
      </c>
      <c r="D263" s="54">
        <v>1718</v>
      </c>
      <c r="E263" s="52" t="s">
        <v>287</v>
      </c>
      <c r="F263" s="55" t="s">
        <v>344</v>
      </c>
      <c r="G263" s="52" t="s">
        <v>209</v>
      </c>
      <c r="H263" s="52">
        <v>8</v>
      </c>
      <c r="I263" s="56" t="s">
        <v>313</v>
      </c>
      <c r="J263" s="57">
        <v>8.1</v>
      </c>
      <c r="K263" s="58">
        <v>8</v>
      </c>
      <c r="L263" s="59">
        <v>7</v>
      </c>
      <c r="M263" s="59">
        <v>10</v>
      </c>
      <c r="N263" s="59">
        <v>7</v>
      </c>
      <c r="O263" s="59"/>
      <c r="P263" s="59"/>
      <c r="Q263" s="59">
        <f t="shared" si="12"/>
        <v>32</v>
      </c>
      <c r="R263" s="60">
        <v>4</v>
      </c>
      <c r="S263" s="61">
        <f t="shared" si="13"/>
        <v>8</v>
      </c>
      <c r="T263" s="62">
        <f t="shared" si="14"/>
        <v>-0.3999999999999986</v>
      </c>
      <c r="U263" t="s">
        <v>190</v>
      </c>
    </row>
    <row r="264" spans="1:20" ht="16.5" thickBot="1" thickTop="1">
      <c r="A264" s="4">
        <v>27</v>
      </c>
      <c r="B264" s="4">
        <v>265</v>
      </c>
      <c r="C264" s="9" t="s">
        <v>310</v>
      </c>
      <c r="D264" s="5">
        <v>2019</v>
      </c>
      <c r="E264" s="4" t="s">
        <v>174</v>
      </c>
      <c r="F264" s="10" t="s">
        <v>365</v>
      </c>
      <c r="G264" s="4" t="s">
        <v>166</v>
      </c>
      <c r="H264" s="4">
        <v>10</v>
      </c>
      <c r="I264" s="12" t="s">
        <v>190</v>
      </c>
      <c r="J264" s="14">
        <v>6.1</v>
      </c>
      <c r="K264" s="13">
        <v>15</v>
      </c>
      <c r="L264" s="11" t="s">
        <v>397</v>
      </c>
      <c r="M264" s="11" t="s">
        <v>397</v>
      </c>
      <c r="N264" s="11" t="s">
        <v>397</v>
      </c>
      <c r="O264" s="11" t="s">
        <v>397</v>
      </c>
      <c r="P264" s="11" t="s">
        <v>397</v>
      </c>
      <c r="Q264" s="11">
        <f t="shared" si="12"/>
        <v>15</v>
      </c>
      <c r="R264" s="38">
        <v>1</v>
      </c>
      <c r="S264" s="36">
        <f t="shared" si="13"/>
        <v>15</v>
      </c>
      <c r="T264" s="37">
        <f t="shared" si="14"/>
        <v>8.9</v>
      </c>
    </row>
    <row r="265" spans="1:20" ht="16.5" thickBot="1" thickTop="1">
      <c r="A265" s="4">
        <v>27</v>
      </c>
      <c r="B265" s="4">
        <v>267</v>
      </c>
      <c r="C265" s="9" t="s">
        <v>307</v>
      </c>
      <c r="D265" s="5">
        <v>425</v>
      </c>
      <c r="E265" s="4" t="s">
        <v>246</v>
      </c>
      <c r="F265" s="10" t="s">
        <v>322</v>
      </c>
      <c r="G265" s="4" t="s">
        <v>6</v>
      </c>
      <c r="H265" s="4">
        <v>10</v>
      </c>
      <c r="I265" s="12" t="s">
        <v>316</v>
      </c>
      <c r="J265" s="14">
        <v>7.7</v>
      </c>
      <c r="K265" s="13">
        <v>0</v>
      </c>
      <c r="L265" s="11">
        <v>8</v>
      </c>
      <c r="M265" s="11">
        <v>6</v>
      </c>
      <c r="N265" s="11" t="s">
        <v>397</v>
      </c>
      <c r="O265" s="11" t="s">
        <v>397</v>
      </c>
      <c r="P265" s="11" t="s">
        <v>397</v>
      </c>
      <c r="Q265" s="11">
        <f t="shared" si="12"/>
        <v>14</v>
      </c>
      <c r="R265" s="38">
        <v>3</v>
      </c>
      <c r="S265" s="36">
        <f t="shared" si="13"/>
        <v>4.666666666666667</v>
      </c>
      <c r="T265" s="37">
        <f t="shared" si="14"/>
        <v>-9.100000000000001</v>
      </c>
    </row>
    <row r="266" spans="1:20" ht="16.5" thickBot="1" thickTop="1">
      <c r="A266" s="4">
        <v>27</v>
      </c>
      <c r="B266" s="4">
        <v>264</v>
      </c>
      <c r="C266" s="9" t="s">
        <v>399</v>
      </c>
      <c r="D266" s="5">
        <v>1284</v>
      </c>
      <c r="E266" s="4" t="s">
        <v>106</v>
      </c>
      <c r="F266" s="10" t="s">
        <v>337</v>
      </c>
      <c r="G266" s="4" t="s">
        <v>281</v>
      </c>
      <c r="H266" s="4">
        <v>9</v>
      </c>
      <c r="I266" s="12" t="s">
        <v>316</v>
      </c>
      <c r="J266" s="14">
        <v>9.2</v>
      </c>
      <c r="K266" s="13">
        <v>8</v>
      </c>
      <c r="L266" s="11">
        <v>5</v>
      </c>
      <c r="M266" s="11" t="s">
        <v>397</v>
      </c>
      <c r="N266" s="11" t="s">
        <v>397</v>
      </c>
      <c r="O266" s="11" t="s">
        <v>397</v>
      </c>
      <c r="P266" s="11" t="s">
        <v>397</v>
      </c>
      <c r="Q266" s="11">
        <f t="shared" si="12"/>
        <v>13</v>
      </c>
      <c r="R266" s="38">
        <v>2</v>
      </c>
      <c r="S266" s="36">
        <f t="shared" si="13"/>
        <v>6.5</v>
      </c>
      <c r="T266" s="37">
        <f t="shared" si="14"/>
        <v>-5.399999999999999</v>
      </c>
    </row>
    <row r="267" spans="1:20" ht="16.5" thickBot="1" thickTop="1">
      <c r="A267" s="4">
        <v>27</v>
      </c>
      <c r="B267" s="4">
        <v>263</v>
      </c>
      <c r="C267" s="9" t="s">
        <v>311</v>
      </c>
      <c r="D267" s="5">
        <v>1566</v>
      </c>
      <c r="E267" s="4" t="s">
        <v>135</v>
      </c>
      <c r="F267" s="10" t="s">
        <v>134</v>
      </c>
      <c r="G267" s="4" t="s">
        <v>276</v>
      </c>
      <c r="H267" s="4">
        <v>3</v>
      </c>
      <c r="I267" s="12" t="s">
        <v>189</v>
      </c>
      <c r="J267" s="14">
        <v>5</v>
      </c>
      <c r="K267" s="13">
        <v>4</v>
      </c>
      <c r="L267" s="11">
        <v>7</v>
      </c>
      <c r="M267" s="11" t="s">
        <v>397</v>
      </c>
      <c r="N267" s="11" t="s">
        <v>397</v>
      </c>
      <c r="O267" s="11" t="s">
        <v>397</v>
      </c>
      <c r="P267" s="11" t="s">
        <v>397</v>
      </c>
      <c r="Q267" s="11">
        <f t="shared" si="12"/>
        <v>11</v>
      </c>
      <c r="R267" s="38">
        <v>2</v>
      </c>
      <c r="S267" s="36">
        <f t="shared" si="13"/>
        <v>5.5</v>
      </c>
      <c r="T267" s="37">
        <f t="shared" si="14"/>
        <v>1</v>
      </c>
    </row>
    <row r="268" spans="1:20" ht="16.5" thickBot="1" thickTop="1">
      <c r="A268" s="4">
        <v>27</v>
      </c>
      <c r="B268" s="4">
        <v>268</v>
      </c>
      <c r="C268" s="9" t="s">
        <v>308</v>
      </c>
      <c r="D268" s="5">
        <v>50</v>
      </c>
      <c r="E268" s="4" t="s">
        <v>329</v>
      </c>
      <c r="F268" s="10" t="s">
        <v>328</v>
      </c>
      <c r="G268" s="4" t="s">
        <v>202</v>
      </c>
      <c r="H268" s="4">
        <v>10</v>
      </c>
      <c r="I268" s="12" t="s">
        <v>313</v>
      </c>
      <c r="J268" s="14">
        <v>6.2</v>
      </c>
      <c r="K268" s="13">
        <v>9</v>
      </c>
      <c r="L268" s="11" t="s">
        <v>397</v>
      </c>
      <c r="M268" s="11" t="s">
        <v>397</v>
      </c>
      <c r="N268" s="11" t="s">
        <v>397</v>
      </c>
      <c r="O268" s="11" t="s">
        <v>397</v>
      </c>
      <c r="P268" s="11" t="s">
        <v>397</v>
      </c>
      <c r="Q268" s="11">
        <f t="shared" si="12"/>
        <v>9</v>
      </c>
      <c r="R268" s="38">
        <v>1</v>
      </c>
      <c r="S268" s="36">
        <f t="shared" si="13"/>
        <v>9</v>
      </c>
      <c r="T268" s="37">
        <f t="shared" si="14"/>
        <v>2.8</v>
      </c>
    </row>
    <row r="269" spans="1:20" ht="16.5" thickBot="1" thickTop="1">
      <c r="A269" s="4">
        <v>27</v>
      </c>
      <c r="B269" s="4">
        <v>262</v>
      </c>
      <c r="C269" s="9" t="s">
        <v>312</v>
      </c>
      <c r="D269" s="5">
        <v>1346</v>
      </c>
      <c r="E269" s="4" t="s">
        <v>112</v>
      </c>
      <c r="F269" s="10" t="s">
        <v>314</v>
      </c>
      <c r="G269" s="4" t="s">
        <v>293</v>
      </c>
      <c r="H269" s="4">
        <v>11</v>
      </c>
      <c r="I269" s="12" t="s">
        <v>190</v>
      </c>
      <c r="J269" s="14">
        <v>6.4</v>
      </c>
      <c r="K269" s="13">
        <v>7</v>
      </c>
      <c r="L269" s="11" t="s">
        <v>397</v>
      </c>
      <c r="M269" s="11" t="s">
        <v>397</v>
      </c>
      <c r="N269" s="11" t="s">
        <v>397</v>
      </c>
      <c r="O269" s="11" t="s">
        <v>397</v>
      </c>
      <c r="P269" s="11" t="s">
        <v>397</v>
      </c>
      <c r="Q269" s="11">
        <f t="shared" si="12"/>
        <v>7</v>
      </c>
      <c r="R269" s="38">
        <v>1</v>
      </c>
      <c r="S269" s="36">
        <f t="shared" si="13"/>
        <v>7</v>
      </c>
      <c r="T269" s="37">
        <f t="shared" si="14"/>
        <v>0.5999999999999996</v>
      </c>
    </row>
    <row r="270" spans="1:20" ht="16.5" thickBot="1" thickTop="1">
      <c r="A270" s="4">
        <v>27</v>
      </c>
      <c r="B270" s="4">
        <v>270</v>
      </c>
      <c r="C270" s="9" t="s">
        <v>396</v>
      </c>
      <c r="D270" s="5">
        <v>92</v>
      </c>
      <c r="E270" s="4" t="s">
        <v>249</v>
      </c>
      <c r="F270" s="10" t="s">
        <v>322</v>
      </c>
      <c r="G270" s="4" t="s">
        <v>248</v>
      </c>
      <c r="H270" s="4">
        <v>4</v>
      </c>
      <c r="I270" s="12" t="s">
        <v>190</v>
      </c>
      <c r="J270" s="14">
        <v>4.5</v>
      </c>
      <c r="K270" s="13">
        <v>4</v>
      </c>
      <c r="L270" s="11">
        <v>3</v>
      </c>
      <c r="M270" s="11" t="s">
        <v>397</v>
      </c>
      <c r="N270" s="11" t="s">
        <v>397</v>
      </c>
      <c r="O270" s="11" t="s">
        <v>397</v>
      </c>
      <c r="P270" s="11" t="s">
        <v>397</v>
      </c>
      <c r="Q270" s="11">
        <f t="shared" si="12"/>
        <v>7</v>
      </c>
      <c r="R270" s="38">
        <v>2</v>
      </c>
      <c r="S270" s="36">
        <f t="shared" si="13"/>
        <v>3.5</v>
      </c>
      <c r="T270" s="37">
        <f t="shared" si="14"/>
        <v>-2</v>
      </c>
    </row>
    <row r="271" spans="1:20" ht="16.5" thickBot="1" thickTop="1">
      <c r="A271" s="4">
        <v>27</v>
      </c>
      <c r="B271" s="4">
        <v>269</v>
      </c>
      <c r="C271" s="9" t="s">
        <v>395</v>
      </c>
      <c r="D271" s="5">
        <v>1143</v>
      </c>
      <c r="E271" s="4" t="s">
        <v>91</v>
      </c>
      <c r="F271" s="10" t="s">
        <v>372</v>
      </c>
      <c r="G271" s="4" t="s">
        <v>208</v>
      </c>
      <c r="H271" s="4">
        <v>1</v>
      </c>
      <c r="I271" s="12" t="s">
        <v>313</v>
      </c>
      <c r="J271" s="14">
        <v>3.9</v>
      </c>
      <c r="K271" s="13">
        <v>0</v>
      </c>
      <c r="L271" s="11">
        <v>0</v>
      </c>
      <c r="M271" s="11" t="s">
        <v>397</v>
      </c>
      <c r="N271" s="11" t="s">
        <v>397</v>
      </c>
      <c r="O271" s="11" t="s">
        <v>397</v>
      </c>
      <c r="P271" s="11" t="s">
        <v>397</v>
      </c>
      <c r="Q271" s="11">
        <f t="shared" si="12"/>
        <v>0</v>
      </c>
      <c r="R271" s="38">
        <v>2</v>
      </c>
      <c r="S271" s="36">
        <f t="shared" si="13"/>
        <v>0</v>
      </c>
      <c r="T271" s="37">
        <f t="shared" si="14"/>
        <v>-7.8</v>
      </c>
    </row>
    <row r="272" spans="1:20" ht="16.5" thickBot="1" thickTop="1">
      <c r="A272" s="4">
        <v>27</v>
      </c>
      <c r="B272" s="4">
        <v>261</v>
      </c>
      <c r="C272" s="9" t="s">
        <v>394</v>
      </c>
      <c r="D272" s="5">
        <v>991</v>
      </c>
      <c r="E272" s="4" t="s">
        <v>76</v>
      </c>
      <c r="F272" s="10" t="s">
        <v>354</v>
      </c>
      <c r="G272" s="4" t="s">
        <v>383</v>
      </c>
      <c r="H272" s="4">
        <v>6</v>
      </c>
      <c r="I272" s="12" t="s">
        <v>316</v>
      </c>
      <c r="J272" s="14">
        <v>4.2</v>
      </c>
      <c r="K272" s="13">
        <v>0</v>
      </c>
      <c r="L272" s="11" t="s">
        <v>397</v>
      </c>
      <c r="M272" s="11" t="s">
        <v>397</v>
      </c>
      <c r="N272" s="11" t="s">
        <v>397</v>
      </c>
      <c r="O272" s="11" t="s">
        <v>397</v>
      </c>
      <c r="P272" s="11" t="s">
        <v>397</v>
      </c>
      <c r="Q272" s="11">
        <f t="shared" si="12"/>
        <v>0</v>
      </c>
      <c r="R272" s="38">
        <v>1</v>
      </c>
      <c r="S272" s="36">
        <f t="shared" si="13"/>
        <v>0</v>
      </c>
      <c r="T272" s="37">
        <f t="shared" si="14"/>
        <v>-4.2</v>
      </c>
    </row>
    <row r="273" spans="1:21" ht="16.5" thickBot="1" thickTop="1">
      <c r="A273" s="52">
        <v>28</v>
      </c>
      <c r="B273" s="52">
        <v>277</v>
      </c>
      <c r="C273" s="63" t="s">
        <v>438</v>
      </c>
      <c r="D273" s="54">
        <v>1557</v>
      </c>
      <c r="E273" s="52" t="s">
        <v>132</v>
      </c>
      <c r="F273" s="55" t="s">
        <v>365</v>
      </c>
      <c r="G273" s="52" t="s">
        <v>288</v>
      </c>
      <c r="H273" s="52">
        <v>8</v>
      </c>
      <c r="I273" s="56" t="s">
        <v>190</v>
      </c>
      <c r="J273" s="57">
        <v>5.9</v>
      </c>
      <c r="K273" s="58">
        <v>8</v>
      </c>
      <c r="L273" s="59">
        <v>13</v>
      </c>
      <c r="M273" s="59" t="s">
        <v>397</v>
      </c>
      <c r="N273" s="59" t="s">
        <v>397</v>
      </c>
      <c r="O273" s="59" t="s">
        <v>397</v>
      </c>
      <c r="P273" s="59" t="s">
        <v>397</v>
      </c>
      <c r="Q273" s="59">
        <f t="shared" si="12"/>
        <v>21</v>
      </c>
      <c r="R273" s="60">
        <v>2</v>
      </c>
      <c r="S273" s="61">
        <f t="shared" si="13"/>
        <v>10.5</v>
      </c>
      <c r="T273" s="62">
        <f t="shared" si="14"/>
        <v>9.2</v>
      </c>
      <c r="U273" t="s">
        <v>190</v>
      </c>
    </row>
    <row r="274" spans="1:21" ht="16.5" thickBot="1" thickTop="1">
      <c r="A274" s="52">
        <v>28</v>
      </c>
      <c r="B274" s="52">
        <v>274</v>
      </c>
      <c r="C274" s="63" t="s">
        <v>439</v>
      </c>
      <c r="D274" s="54">
        <v>2013</v>
      </c>
      <c r="E274" s="52" t="s">
        <v>172</v>
      </c>
      <c r="F274" s="55" t="s">
        <v>344</v>
      </c>
      <c r="G274" s="52" t="s">
        <v>169</v>
      </c>
      <c r="H274" s="52">
        <v>16</v>
      </c>
      <c r="I274" s="56" t="s">
        <v>313</v>
      </c>
      <c r="J274" s="57">
        <v>15.3</v>
      </c>
      <c r="K274" s="58">
        <v>21</v>
      </c>
      <c r="L274" s="59" t="s">
        <v>397</v>
      </c>
      <c r="M274" s="59" t="s">
        <v>397</v>
      </c>
      <c r="N274" s="59" t="s">
        <v>397</v>
      </c>
      <c r="O274" s="59" t="s">
        <v>397</v>
      </c>
      <c r="P274" s="59" t="s">
        <v>397</v>
      </c>
      <c r="Q274" s="59">
        <f t="shared" si="12"/>
        <v>21</v>
      </c>
      <c r="R274" s="60">
        <v>1</v>
      </c>
      <c r="S274" s="61">
        <f t="shared" si="13"/>
        <v>21</v>
      </c>
      <c r="T274" s="62">
        <f t="shared" si="14"/>
        <v>5.699999999999999</v>
      </c>
      <c r="U274" t="s">
        <v>190</v>
      </c>
    </row>
    <row r="275" spans="1:20" ht="16.5" thickBot="1" thickTop="1">
      <c r="A275" s="4">
        <v>28</v>
      </c>
      <c r="B275" s="4">
        <v>275</v>
      </c>
      <c r="C275" s="9" t="s">
        <v>309</v>
      </c>
      <c r="D275" s="5">
        <v>1820</v>
      </c>
      <c r="E275" s="4" t="s">
        <v>185</v>
      </c>
      <c r="F275" s="10" t="s">
        <v>324</v>
      </c>
      <c r="G275" s="4" t="s">
        <v>352</v>
      </c>
      <c r="H275" s="4">
        <v>12</v>
      </c>
      <c r="I275" s="12" t="s">
        <v>313</v>
      </c>
      <c r="J275" s="14">
        <v>8.6</v>
      </c>
      <c r="K275" s="13">
        <v>16</v>
      </c>
      <c r="L275" s="11" t="s">
        <v>397</v>
      </c>
      <c r="M275" s="11" t="s">
        <v>397</v>
      </c>
      <c r="N275" s="11" t="s">
        <v>397</v>
      </c>
      <c r="O275" s="11" t="s">
        <v>397</v>
      </c>
      <c r="P275" s="11" t="s">
        <v>397</v>
      </c>
      <c r="Q275" s="11">
        <f t="shared" si="12"/>
        <v>16</v>
      </c>
      <c r="R275" s="38">
        <v>1</v>
      </c>
      <c r="S275" s="36">
        <f t="shared" si="13"/>
        <v>16</v>
      </c>
      <c r="T275" s="37">
        <f t="shared" si="14"/>
        <v>7.4</v>
      </c>
    </row>
    <row r="276" spans="1:20" ht="16.5" thickBot="1" thickTop="1">
      <c r="A276" s="4">
        <v>28</v>
      </c>
      <c r="B276" s="4">
        <v>272</v>
      </c>
      <c r="C276" s="9" t="s">
        <v>395</v>
      </c>
      <c r="D276" s="5">
        <v>894</v>
      </c>
      <c r="E276" s="4" t="s">
        <v>64</v>
      </c>
      <c r="F276" s="10" t="s">
        <v>44</v>
      </c>
      <c r="G276" s="4" t="s">
        <v>264</v>
      </c>
      <c r="H276" s="4">
        <v>5</v>
      </c>
      <c r="I276" s="12" t="s">
        <v>189</v>
      </c>
      <c r="J276" s="14">
        <v>6.7</v>
      </c>
      <c r="K276" s="13">
        <v>11</v>
      </c>
      <c r="L276" s="11">
        <v>4</v>
      </c>
      <c r="M276" s="11" t="s">
        <v>397</v>
      </c>
      <c r="N276" s="11" t="s">
        <v>397</v>
      </c>
      <c r="O276" s="11" t="s">
        <v>397</v>
      </c>
      <c r="P276" s="11" t="s">
        <v>397</v>
      </c>
      <c r="Q276" s="11">
        <f t="shared" si="12"/>
        <v>15</v>
      </c>
      <c r="R276" s="38">
        <v>2</v>
      </c>
      <c r="S276" s="36">
        <f t="shared" si="13"/>
        <v>7.5</v>
      </c>
      <c r="T276" s="37">
        <f t="shared" si="14"/>
        <v>1.5999999999999996</v>
      </c>
    </row>
    <row r="277" spans="1:20" ht="16.5" thickBot="1" thickTop="1">
      <c r="A277" s="4">
        <v>28</v>
      </c>
      <c r="B277" s="4">
        <v>279</v>
      </c>
      <c r="C277" s="9" t="s">
        <v>312</v>
      </c>
      <c r="D277" s="5">
        <v>1043</v>
      </c>
      <c r="E277" s="4" t="s">
        <v>84</v>
      </c>
      <c r="F277" s="10" t="s">
        <v>376</v>
      </c>
      <c r="G277" s="4" t="s">
        <v>1</v>
      </c>
      <c r="H277" s="4">
        <v>13</v>
      </c>
      <c r="I277" s="12" t="s">
        <v>189</v>
      </c>
      <c r="J277" s="14">
        <v>12.8</v>
      </c>
      <c r="K277" s="13">
        <v>14</v>
      </c>
      <c r="L277" s="11" t="s">
        <v>397</v>
      </c>
      <c r="M277" s="11" t="s">
        <v>397</v>
      </c>
      <c r="N277" s="11" t="s">
        <v>397</v>
      </c>
      <c r="O277" s="11" t="s">
        <v>397</v>
      </c>
      <c r="P277" s="11" t="s">
        <v>397</v>
      </c>
      <c r="Q277" s="11">
        <f t="shared" si="12"/>
        <v>14</v>
      </c>
      <c r="R277" s="38">
        <v>1</v>
      </c>
      <c r="S277" s="36">
        <f t="shared" si="13"/>
        <v>14</v>
      </c>
      <c r="T277" s="37">
        <f t="shared" si="14"/>
        <v>1.1999999999999993</v>
      </c>
    </row>
    <row r="278" spans="1:20" ht="16.5" thickBot="1" thickTop="1">
      <c r="A278" s="4">
        <v>28</v>
      </c>
      <c r="B278" s="4">
        <v>271</v>
      </c>
      <c r="C278" s="9" t="s">
        <v>396</v>
      </c>
      <c r="D278" s="5">
        <v>247</v>
      </c>
      <c r="E278" s="4" t="s">
        <v>377</v>
      </c>
      <c r="F278" s="10" t="s">
        <v>365</v>
      </c>
      <c r="G278" s="4" t="s">
        <v>198</v>
      </c>
      <c r="H278" s="4">
        <v>11</v>
      </c>
      <c r="I278" s="12" t="s">
        <v>189</v>
      </c>
      <c r="J278" s="14">
        <v>9.5</v>
      </c>
      <c r="K278" s="13">
        <v>8</v>
      </c>
      <c r="L278" s="11">
        <v>6</v>
      </c>
      <c r="M278" s="11">
        <v>0</v>
      </c>
      <c r="N278" s="11" t="s">
        <v>397</v>
      </c>
      <c r="O278" s="11" t="s">
        <v>397</v>
      </c>
      <c r="P278" s="11" t="s">
        <v>397</v>
      </c>
      <c r="Q278" s="11">
        <f t="shared" si="12"/>
        <v>14</v>
      </c>
      <c r="R278" s="38">
        <v>3</v>
      </c>
      <c r="S278" s="36">
        <f t="shared" si="13"/>
        <v>4.666666666666667</v>
      </c>
      <c r="T278" s="37">
        <f t="shared" si="14"/>
        <v>-14.5</v>
      </c>
    </row>
    <row r="279" spans="1:20" ht="16.5" thickBot="1" thickTop="1">
      <c r="A279" s="4">
        <v>28</v>
      </c>
      <c r="B279" s="4">
        <v>273</v>
      </c>
      <c r="C279" s="9" t="s">
        <v>308</v>
      </c>
      <c r="D279" s="5">
        <v>831</v>
      </c>
      <c r="E279" s="4" t="s">
        <v>55</v>
      </c>
      <c r="F279" s="10" t="s">
        <v>320</v>
      </c>
      <c r="G279" s="4" t="s">
        <v>215</v>
      </c>
      <c r="H279" s="4">
        <v>3</v>
      </c>
      <c r="I279" s="12" t="s">
        <v>316</v>
      </c>
      <c r="J279" s="14">
        <v>4.8</v>
      </c>
      <c r="K279" s="13">
        <v>8</v>
      </c>
      <c r="L279" s="11">
        <v>5</v>
      </c>
      <c r="M279" s="11" t="s">
        <v>397</v>
      </c>
      <c r="N279" s="11" t="s">
        <v>397</v>
      </c>
      <c r="O279" s="11" t="s">
        <v>397</v>
      </c>
      <c r="P279" s="11" t="s">
        <v>397</v>
      </c>
      <c r="Q279" s="11">
        <f t="shared" si="12"/>
        <v>13</v>
      </c>
      <c r="R279" s="38">
        <v>2</v>
      </c>
      <c r="S279" s="36">
        <f t="shared" si="13"/>
        <v>6.5</v>
      </c>
      <c r="T279" s="37">
        <f t="shared" si="14"/>
        <v>3.4000000000000004</v>
      </c>
    </row>
    <row r="280" spans="1:20" ht="16.5" thickBot="1" thickTop="1">
      <c r="A280" s="4">
        <v>28</v>
      </c>
      <c r="B280" s="4">
        <v>280</v>
      </c>
      <c r="C280" s="9" t="s">
        <v>394</v>
      </c>
      <c r="D280" s="5">
        <v>580</v>
      </c>
      <c r="E280" s="4" t="s">
        <v>18</v>
      </c>
      <c r="F280" s="10" t="s">
        <v>324</v>
      </c>
      <c r="G280" s="4" t="s">
        <v>7</v>
      </c>
      <c r="H280" s="4">
        <v>5</v>
      </c>
      <c r="I280" s="12" t="s">
        <v>316</v>
      </c>
      <c r="J280" s="14">
        <v>6.8</v>
      </c>
      <c r="K280" s="13">
        <v>6</v>
      </c>
      <c r="L280" s="11" t="s">
        <v>397</v>
      </c>
      <c r="M280" s="11" t="s">
        <v>397</v>
      </c>
      <c r="N280" s="11" t="s">
        <v>397</v>
      </c>
      <c r="O280" s="11" t="s">
        <v>397</v>
      </c>
      <c r="P280" s="11" t="s">
        <v>397</v>
      </c>
      <c r="Q280" s="11">
        <f t="shared" si="12"/>
        <v>6</v>
      </c>
      <c r="R280" s="38">
        <v>1</v>
      </c>
      <c r="S280" s="36">
        <f t="shared" si="13"/>
        <v>6</v>
      </c>
      <c r="T280" s="37">
        <f t="shared" si="14"/>
        <v>-0.7999999999999998</v>
      </c>
    </row>
    <row r="281" spans="1:20" ht="16.5" thickBot="1" thickTop="1">
      <c r="A281" s="4">
        <v>28</v>
      </c>
      <c r="B281" s="4">
        <v>278</v>
      </c>
      <c r="C281" s="9" t="s">
        <v>311</v>
      </c>
      <c r="D281" s="5">
        <v>324</v>
      </c>
      <c r="E281" s="4" t="s">
        <v>389</v>
      </c>
      <c r="F281" s="10" t="s">
        <v>388</v>
      </c>
      <c r="G281" s="4" t="s">
        <v>315</v>
      </c>
      <c r="H281" s="4">
        <v>2</v>
      </c>
      <c r="I281" s="12" t="s">
        <v>316</v>
      </c>
      <c r="J281" s="14">
        <v>3.8</v>
      </c>
      <c r="K281" s="13">
        <v>4</v>
      </c>
      <c r="L281" s="11">
        <v>0</v>
      </c>
      <c r="M281" s="11" t="s">
        <v>397</v>
      </c>
      <c r="N281" s="11" t="s">
        <v>397</v>
      </c>
      <c r="O281" s="11" t="s">
        <v>397</v>
      </c>
      <c r="P281" s="11" t="s">
        <v>397</v>
      </c>
      <c r="Q281" s="11">
        <f t="shared" si="12"/>
        <v>4</v>
      </c>
      <c r="R281" s="38">
        <v>2</v>
      </c>
      <c r="S281" s="36">
        <f t="shared" si="13"/>
        <v>2</v>
      </c>
      <c r="T281" s="37">
        <f t="shared" si="14"/>
        <v>-3.5999999999999996</v>
      </c>
    </row>
    <row r="282" spans="1:20" ht="16.5" thickBot="1" thickTop="1">
      <c r="A282" s="4">
        <v>28</v>
      </c>
      <c r="B282" s="4">
        <v>276</v>
      </c>
      <c r="C282" s="9" t="s">
        <v>310</v>
      </c>
      <c r="D282" s="5">
        <v>1151</v>
      </c>
      <c r="E282" s="4" t="s">
        <v>92</v>
      </c>
      <c r="F282" s="10" t="s">
        <v>348</v>
      </c>
      <c r="G282" s="4" t="s">
        <v>321</v>
      </c>
      <c r="H282" s="4">
        <v>16</v>
      </c>
      <c r="I282" s="12" t="s">
        <v>190</v>
      </c>
      <c r="J282" s="14">
        <v>16.2</v>
      </c>
      <c r="K282" s="13">
        <v>3</v>
      </c>
      <c r="L282" s="11" t="s">
        <v>397</v>
      </c>
      <c r="M282" s="11" t="s">
        <v>397</v>
      </c>
      <c r="N282" s="11" t="s">
        <v>397</v>
      </c>
      <c r="O282" s="11" t="s">
        <v>397</v>
      </c>
      <c r="P282" s="11" t="s">
        <v>397</v>
      </c>
      <c r="Q282" s="11">
        <f t="shared" si="12"/>
        <v>3</v>
      </c>
      <c r="R282" s="38">
        <v>1</v>
      </c>
      <c r="S282" s="36">
        <f t="shared" si="13"/>
        <v>3</v>
      </c>
      <c r="T282" s="37">
        <f t="shared" si="14"/>
        <v>-13.2</v>
      </c>
    </row>
    <row r="283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F23" sqref="F23"/>
    </sheetView>
  </sheetViews>
  <sheetFormatPr defaultColWidth="9.140625" defaultRowHeight="12.75"/>
  <cols>
    <col min="1" max="1" width="10.28125" style="0" bestFit="1" customWidth="1"/>
    <col min="2" max="2" width="5.28125" style="0" customWidth="1"/>
  </cols>
  <sheetData>
    <row r="1" ht="12.75">
      <c r="D1" s="42" t="s">
        <v>427</v>
      </c>
    </row>
    <row r="3" spans="1:2" ht="12.75">
      <c r="A3" s="16" t="s">
        <v>419</v>
      </c>
      <c r="B3" s="19"/>
    </row>
    <row r="4" spans="1:2" ht="12.75">
      <c r="A4" s="16" t="s">
        <v>193</v>
      </c>
      <c r="B4" s="19" t="s">
        <v>398</v>
      </c>
    </row>
    <row r="5" spans="1:2" ht="12.75">
      <c r="A5" s="15" t="s">
        <v>309</v>
      </c>
      <c r="B5" s="20">
        <v>22.5</v>
      </c>
    </row>
    <row r="6" spans="1:2" ht="12.75">
      <c r="A6" s="17" t="s">
        <v>399</v>
      </c>
      <c r="B6" s="21">
        <v>2.20000000000001</v>
      </c>
    </row>
    <row r="7" spans="1:2" ht="12.75">
      <c r="A7" s="17" t="s">
        <v>307</v>
      </c>
      <c r="B7" s="21">
        <v>0.6999999999999926</v>
      </c>
    </row>
    <row r="8" spans="1:2" ht="12.75">
      <c r="A8" s="17" t="s">
        <v>395</v>
      </c>
      <c r="B8" s="21">
        <v>-54.9</v>
      </c>
    </row>
    <row r="9" spans="1:2" ht="12.75">
      <c r="A9" s="17" t="s">
        <v>310</v>
      </c>
      <c r="B9" s="21">
        <v>-82.2</v>
      </c>
    </row>
    <row r="10" spans="1:2" ht="12.75">
      <c r="A10" s="17" t="s">
        <v>312</v>
      </c>
      <c r="B10" s="21">
        <v>-1.0999999999999943</v>
      </c>
    </row>
    <row r="11" spans="1:2" ht="12.75">
      <c r="A11" s="17" t="s">
        <v>311</v>
      </c>
      <c r="B11" s="21">
        <v>-32.6</v>
      </c>
    </row>
    <row r="12" spans="1:2" ht="12.75">
      <c r="A12" s="17" t="s">
        <v>308</v>
      </c>
      <c r="B12" s="21">
        <v>-32.9</v>
      </c>
    </row>
    <row r="13" spans="1:2" ht="12.75">
      <c r="A13" s="17" t="s">
        <v>396</v>
      </c>
      <c r="B13" s="21">
        <v>-19</v>
      </c>
    </row>
    <row r="14" spans="1:2" ht="12.75">
      <c r="A14" s="17" t="s">
        <v>394</v>
      </c>
      <c r="B14" s="21">
        <v>9.4</v>
      </c>
    </row>
    <row r="15" spans="1:2" ht="12.75">
      <c r="A15" s="18" t="s">
        <v>400</v>
      </c>
      <c r="B15" s="22">
        <v>-187.9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 KRAUTSTRUNK</cp:lastModifiedBy>
  <cp:lastPrinted>2011-03-30T02:59:32Z</cp:lastPrinted>
  <dcterms:created xsi:type="dcterms:W3CDTF">2007-03-14T05:41:49Z</dcterms:created>
  <dcterms:modified xsi:type="dcterms:W3CDTF">2011-03-30T02:59:36Z</dcterms:modified>
  <cp:category/>
  <cp:version/>
  <cp:contentType/>
  <cp:contentStatus/>
</cp:coreProperties>
</file>